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E4E372E-183D-4542-B198-6FD9D6C0D87F}" xr6:coauthVersionLast="47" xr6:coauthVersionMax="47" xr10:uidLastSave="{00000000-0000-0000-0000-000000000000}"/>
  <workbookProtection workbookAlgorithmName="SHA-512" workbookHashValue="lZdn/+oEeHRuAD+0BbUputu8chSb++KhkNsKL3xzE8JAJuPs137nSQoHHZl03XavcjNB5Fh5LsXC57IPYabhfw==" workbookSaltValue="Al/kIi+wnQMnrZ/5quYtXg==" workbookSpinCount="100000" lockStructure="1"/>
  <bookViews>
    <workbookView xWindow="-120" yWindow="-120" windowWidth="29040" windowHeight="15990" xr2:uid="{C910A62B-AF6E-4C6C-BDF7-69DC3B90C173}"/>
  </bookViews>
  <sheets>
    <sheet name="記入" sheetId="1" r:id="rId1"/>
    <sheet name="ID" sheetId="3" r:id="rId2"/>
    <sheet name="集約" sheetId="2" state="hidden" r:id="rId3"/>
  </sheets>
  <definedNames>
    <definedName name="_xlnm.Print_Area" localSheetId="0">記入!$C$1:$Q$47</definedName>
    <definedName name="係りリスト">記入!$T$22:$U$35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A2" i="2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A1" i="2"/>
  <c r="D1" i="2"/>
  <c r="S1" i="2"/>
  <c r="C47" i="1" l="1"/>
  <c r="C46" i="1"/>
  <c r="F1" i="2" l="1"/>
  <c r="E1" i="2"/>
  <c r="G1" i="2"/>
  <c r="M1" i="2" l="1"/>
  <c r="N1" i="2"/>
  <c r="O1" i="2"/>
  <c r="P1" i="2"/>
  <c r="Q1" i="2"/>
  <c r="R1" i="2"/>
  <c r="B1" i="2" l="1"/>
  <c r="I1" i="2"/>
  <c r="C1" i="2" l="1"/>
  <c r="L1" i="2"/>
  <c r="K1" i="2"/>
  <c r="J1" i="2"/>
  <c r="H1" i="2"/>
</calcChain>
</file>

<file path=xl/sharedStrings.xml><?xml version="1.0" encoding="utf-8"?>
<sst xmlns="http://schemas.openxmlformats.org/spreadsheetml/2006/main" count="1247" uniqueCount="938">
  <si>
    <t>学校名</t>
    <rPh sb="0" eb="2">
      <t>ガッコウ</t>
    </rPh>
    <rPh sb="2" eb="3">
      <t>メイ</t>
    </rPh>
    <phoneticPr fontId="1"/>
  </si>
  <si>
    <t>TEL:</t>
    <phoneticPr fontId="1"/>
  </si>
  <si>
    <t>備考</t>
    <rPh sb="0" eb="2">
      <t>ビコウ</t>
    </rPh>
    <phoneticPr fontId="1"/>
  </si>
  <si>
    <t>Ｔシャツ
サイズ</t>
    <phoneticPr fontId="1"/>
  </si>
  <si>
    <t>①</t>
    <phoneticPr fontId="1"/>
  </si>
  <si>
    <t>提出先：</t>
    <rPh sb="0" eb="2">
      <t>テイシュツ</t>
    </rPh>
    <rPh sb="2" eb="3">
      <t>サキ</t>
    </rPh>
    <phoneticPr fontId="1"/>
  </si>
  <si>
    <t>提出方法</t>
  </si>
  <si>
    <t>愛知県立旭丘高等学校</t>
  </si>
  <si>
    <t>愛知県立明和高等学校</t>
  </si>
  <si>
    <t>愛知県立千種高等学校</t>
  </si>
  <si>
    <t>愛知県立守山高等学校</t>
  </si>
  <si>
    <t>愛知県立名古屋西高等学校</t>
  </si>
  <si>
    <t>愛知県立愛知総合工科高等学校</t>
  </si>
  <si>
    <t>愛知県立愛知商業高等学校</t>
  </si>
  <si>
    <t>愛知県立瀬戸高等学校</t>
  </si>
  <si>
    <t>愛知県立瀬戸西高等学校</t>
  </si>
  <si>
    <t>愛知県立瀬戸北総合高等学校</t>
  </si>
  <si>
    <t>愛知県立春日井高等学校</t>
  </si>
  <si>
    <t>愛知県立春日井西高等学校</t>
  </si>
  <si>
    <t>愛知県立春日井東高等学校</t>
  </si>
  <si>
    <t>愛知県立高蔵寺高等学校</t>
  </si>
  <si>
    <t>愛知県立春日井南高等学校</t>
  </si>
  <si>
    <t>愛知県立旭野高等学校</t>
  </si>
  <si>
    <t>愛知県立長久手高等学校</t>
  </si>
  <si>
    <t>名古屋市立菊里高等学校</t>
  </si>
  <si>
    <t>名古屋市立北高等学校</t>
  </si>
  <si>
    <t>名古屋市立山田高等学校</t>
  </si>
  <si>
    <t>名古屋市立名東高等学校</t>
  </si>
  <si>
    <t>名古屋市立西陵高等学校</t>
  </si>
  <si>
    <t>名古屋市立名古屋商業高等学校</t>
  </si>
  <si>
    <t>名古屋市立工芸高等学校</t>
  </si>
  <si>
    <t>名古屋大学教育学部附属高等学校</t>
  </si>
  <si>
    <t>愛知工業大学名電高等学校</t>
  </si>
  <si>
    <t>栄徳高等学校</t>
  </si>
  <si>
    <t>菊華高等学校</t>
  </si>
  <si>
    <t>金城学院高等学校</t>
  </si>
  <si>
    <t>至学館高等学校</t>
  </si>
  <si>
    <t>東海高等学校</t>
  </si>
  <si>
    <t>名古屋高等学校</t>
  </si>
  <si>
    <t>愛知県立瑞陵高等学校</t>
  </si>
  <si>
    <t>愛知県立惟信高等学校</t>
  </si>
  <si>
    <t>愛知県立松蔭高等学校</t>
  </si>
  <si>
    <t>愛知県立昭和高等学校</t>
  </si>
  <si>
    <t>愛知県立熱田高等学校</t>
  </si>
  <si>
    <t>愛知県立中村高等学校</t>
  </si>
  <si>
    <t>愛知県立南陽高等学校</t>
  </si>
  <si>
    <t>愛知県立鳴海高等学校</t>
  </si>
  <si>
    <t>愛知県立天白高等学校</t>
  </si>
  <si>
    <t>愛知県立名古屋南高等学校</t>
  </si>
  <si>
    <t>愛知県立豊明高等学校</t>
  </si>
  <si>
    <t>愛知県立日進高等学校</t>
  </si>
  <si>
    <t>愛知県立日進西高等学校</t>
  </si>
  <si>
    <t>愛知県立東郷高等学校</t>
  </si>
  <si>
    <t>名古屋市立向陽高等学校</t>
  </si>
  <si>
    <t>名古屋市立桜台高等学校</t>
  </si>
  <si>
    <t>名古屋市立緑高等学校</t>
  </si>
  <si>
    <t>名古屋市立富田高等学校</t>
  </si>
  <si>
    <t>名古屋市立若宮商業高等学校</t>
  </si>
  <si>
    <t>名古屋市立工業高等学校</t>
  </si>
  <si>
    <t>愛知みずほ大学瑞穂高等学校</t>
  </si>
  <si>
    <t>桜花学園高等学校</t>
  </si>
  <si>
    <t>大同大学大同高等学校</t>
  </si>
  <si>
    <t>愛知県立犬山高等学校</t>
  </si>
  <si>
    <t>愛知県立尾北高等学校</t>
  </si>
  <si>
    <t>愛知県立江南高等学校</t>
  </si>
  <si>
    <t>愛知県立古知野高等学校</t>
  </si>
  <si>
    <t>愛知県立小牧高等学校</t>
  </si>
  <si>
    <t>愛知県立小牧南高等学校</t>
  </si>
  <si>
    <t>愛知県立岩倉総合高等学校</t>
  </si>
  <si>
    <t>愛知県立新川高等学校</t>
  </si>
  <si>
    <t>愛知県立西春高等学校</t>
  </si>
  <si>
    <t>愛知県立丹羽高等学校</t>
  </si>
  <si>
    <t>愛知県立一宮高等学校</t>
  </si>
  <si>
    <t>愛知県立一宮西高等学校</t>
  </si>
  <si>
    <t>愛知県立一宮北高等学校</t>
  </si>
  <si>
    <t>愛知県立一宮南高等学校</t>
  </si>
  <si>
    <t>愛知県立一宮興道高等学校</t>
  </si>
  <si>
    <t>愛知県立木曽川高等学校</t>
  </si>
  <si>
    <t>愛知県立一宮商業高等学校</t>
  </si>
  <si>
    <t>愛知県立津島高等学校</t>
  </si>
  <si>
    <t>愛知県立津島北高等学校</t>
  </si>
  <si>
    <t>愛知県立津島東高等学校</t>
  </si>
  <si>
    <t>愛知県立杏和高等学校</t>
  </si>
  <si>
    <t>愛知県立佐屋高等学校</t>
  </si>
  <si>
    <t>愛知県立海翔高等学校</t>
  </si>
  <si>
    <t>愛知県立美和高等学校</t>
  </si>
  <si>
    <t>愛知県立五条高等学校</t>
  </si>
  <si>
    <t>清林館高等学校</t>
  </si>
  <si>
    <t>滝高等学校</t>
  </si>
  <si>
    <t>愛知県立半田高等学校</t>
  </si>
  <si>
    <t>愛知県立半田東高等学校</t>
  </si>
  <si>
    <t>愛知県立半田農業高等学校</t>
  </si>
  <si>
    <t>愛知県立半田商業高等学校</t>
  </si>
  <si>
    <t>愛知県立常滑高等学校</t>
  </si>
  <si>
    <t>愛知県立横須賀高等学校</t>
  </si>
  <si>
    <t>愛知県立東海南高等学校</t>
  </si>
  <si>
    <t>愛知県立大府高等学校</t>
  </si>
  <si>
    <t>愛知県立大府東高等学校</t>
  </si>
  <si>
    <t>愛知県立桃陵高等学校</t>
  </si>
  <si>
    <t>愛知県立知多翔洋高等学校</t>
  </si>
  <si>
    <t>愛知県立阿久比高等学校</t>
  </si>
  <si>
    <t>愛知県立東浦高等学校</t>
  </si>
  <si>
    <t>愛知県立内海高等学校</t>
  </si>
  <si>
    <t>愛知県立武豊高等学校</t>
  </si>
  <si>
    <t>日本福祉大学付属高等学校</t>
  </si>
  <si>
    <t>愛知県立豊田西高等学校</t>
  </si>
  <si>
    <t>愛知県立豊田東高等学校</t>
  </si>
  <si>
    <t>愛知県立衣台高等学校</t>
  </si>
  <si>
    <t>愛知県立豊田北高等学校</t>
  </si>
  <si>
    <t>愛知県立豊田南高等学校</t>
  </si>
  <si>
    <t>愛知県立豊田高等学校</t>
  </si>
  <si>
    <t>愛知県立豊野高等学校</t>
  </si>
  <si>
    <t>愛知県立松平高等学校</t>
  </si>
  <si>
    <t>愛知県立加茂丘高等学校</t>
  </si>
  <si>
    <t>愛知県立足助高等学校</t>
  </si>
  <si>
    <t>愛知県立猿投農林高等学校</t>
  </si>
  <si>
    <t>愛知県立三好高等学校</t>
  </si>
  <si>
    <t>愛知県立岡崎高等学校</t>
  </si>
  <si>
    <t>愛知県立岡崎北高等学校</t>
  </si>
  <si>
    <t>愛知県立岡崎東高等学校</t>
  </si>
  <si>
    <t>愛知県立岡崎西高等学校</t>
  </si>
  <si>
    <t>愛知県立岩津高等学校</t>
  </si>
  <si>
    <t>愛知県立岡崎商業高等学校</t>
  </si>
  <si>
    <t>愛知県立幸田高等学校</t>
  </si>
  <si>
    <t>愛知県立碧南高等学校</t>
  </si>
  <si>
    <t>愛知県立刈谷高等学校</t>
  </si>
  <si>
    <t>愛知県立刈谷北高等学校</t>
  </si>
  <si>
    <t>愛知県立安城高等学校</t>
  </si>
  <si>
    <t>愛知県立安城東高等学校</t>
  </si>
  <si>
    <t>愛知県立安城南高等学校</t>
  </si>
  <si>
    <t>愛知県立安城農林高等学校</t>
  </si>
  <si>
    <t>愛知県立西尾高等学校</t>
  </si>
  <si>
    <t>愛知県立西尾東高等学校</t>
  </si>
  <si>
    <t>愛知県立鶴城丘高等学校</t>
  </si>
  <si>
    <t>愛知県立一色高等学校</t>
  </si>
  <si>
    <t>愛知県立吉良高等学校</t>
  </si>
  <si>
    <t>愛知県立知立高等学校</t>
  </si>
  <si>
    <t>愛知県立知立東高等学校</t>
  </si>
  <si>
    <t>愛知県立高浜高等学校</t>
  </si>
  <si>
    <t>愛知教育大学附属高等学校</t>
  </si>
  <si>
    <t>豊田工業高等専門学校</t>
  </si>
  <si>
    <t>愛知産業大学三河高等学校</t>
  </si>
  <si>
    <t>安城学園高等学校</t>
  </si>
  <si>
    <t>岡崎城西高等学校</t>
  </si>
  <si>
    <t>杜若高等学校</t>
  </si>
  <si>
    <t>光ヶ丘女子高等学校</t>
  </si>
  <si>
    <t>愛知県立時習館高等学校</t>
  </si>
  <si>
    <t>愛知県立豊橋東高等学校</t>
  </si>
  <si>
    <t>愛知県立豊丘高等学校</t>
  </si>
  <si>
    <t>愛知県立豊橋南高等学校</t>
  </si>
  <si>
    <t>愛知県立豊橋西高等学校</t>
  </si>
  <si>
    <t>愛知県立豊橋商業高等学校</t>
  </si>
  <si>
    <t>愛知県立成章高等学校</t>
  </si>
  <si>
    <t>愛知県立福江高等学校</t>
  </si>
  <si>
    <t>愛知県立渥美農業高等学校</t>
  </si>
  <si>
    <t>愛知県立国府高等学校</t>
  </si>
  <si>
    <t>愛知県立小坂井高等学校</t>
  </si>
  <si>
    <t>愛知県立宝陵高等学校</t>
  </si>
  <si>
    <t>愛知県立蒲郡高等学校</t>
  </si>
  <si>
    <t>愛知県立蒲郡東高等学校</t>
  </si>
  <si>
    <t>愛知県立三谷水産高等学校</t>
  </si>
  <si>
    <t>愛知県立田口高等学校</t>
  </si>
  <si>
    <t>海陽中等教育学校</t>
  </si>
  <si>
    <t>桜丘高等学校</t>
  </si>
  <si>
    <t>豊川高等学校</t>
  </si>
  <si>
    <t>豊橋中央高等学校</t>
  </si>
  <si>
    <t>藤ノ花女子高等学校</t>
  </si>
  <si>
    <t>愛知県立名古屋盲学校</t>
  </si>
  <si>
    <t>愛知県立岡崎盲学校</t>
  </si>
  <si>
    <t>愛知県立名古屋聾学校</t>
  </si>
  <si>
    <t>愛知県立豊橋聾学校</t>
  </si>
  <si>
    <t>愛知県立岡崎聾学校</t>
  </si>
  <si>
    <t>愛知県立一宮聾学校</t>
  </si>
  <si>
    <t>愛知県立みあい特別支援学校</t>
  </si>
  <si>
    <t>愛知県立一宮東特別支援学校</t>
  </si>
  <si>
    <t>愛知県立半田特別支援学校</t>
  </si>
  <si>
    <t>愛知県立春日台特別支援学校</t>
  </si>
  <si>
    <t>愛知県立豊川特別支援学校</t>
  </si>
  <si>
    <t>愛知県立豊川特別支援学校本宮校舎</t>
  </si>
  <si>
    <t>愛知県立安城特別支援学校</t>
  </si>
  <si>
    <t>愛知県立いなざわ特別支援学校</t>
  </si>
  <si>
    <t>愛知県立佐織特別支援学校</t>
  </si>
  <si>
    <t>愛知県立三好特別支援学校</t>
  </si>
  <si>
    <t>愛知県立春日井高等特別支援学校</t>
  </si>
  <si>
    <t>愛知県立豊田高等特別支援学校</t>
  </si>
  <si>
    <t>愛知県立名古屋特別支援学校</t>
  </si>
  <si>
    <t>愛知県立港特別支援学校</t>
  </si>
  <si>
    <t>愛知県立豊橋特別支援学校</t>
  </si>
  <si>
    <t>愛知県立豊橋特別支援学校山嶺教室</t>
  </si>
  <si>
    <t>愛知県立岡崎特別支援学校</t>
  </si>
  <si>
    <t>愛知県立一宮特別支援学校</t>
  </si>
  <si>
    <t>愛知県立ひいらぎ特別支援学校</t>
  </si>
  <si>
    <t>愛知県立小牧特別支援学校</t>
  </si>
  <si>
    <t>愛知県立大府特別支援学校</t>
  </si>
  <si>
    <t>豊橋市立くすのき特別支援学校</t>
  </si>
  <si>
    <t>瀬戸市立瀬戸特別支援学校光陵校舎</t>
  </si>
  <si>
    <t>豊田市立豊田特別支援学校</t>
  </si>
  <si>
    <t>愛知教育大学附属特別支援学校</t>
  </si>
  <si>
    <t>吹奏楽</t>
  </si>
  <si>
    <t>合唱</t>
  </si>
  <si>
    <t>器楽・管弦楽</t>
  </si>
  <si>
    <t>日本音楽</t>
  </si>
  <si>
    <t>吟詠</t>
  </si>
  <si>
    <t>郷土芸能</t>
  </si>
  <si>
    <t>演劇</t>
  </si>
  <si>
    <t>放送</t>
  </si>
  <si>
    <t>囲碁</t>
  </si>
  <si>
    <t>将棋</t>
  </si>
  <si>
    <t>美術・工芸</t>
  </si>
  <si>
    <t>書道</t>
  </si>
  <si>
    <t>写真</t>
  </si>
  <si>
    <t>自然科学</t>
  </si>
  <si>
    <t>文芸</t>
  </si>
  <si>
    <t>ボランティア</t>
  </si>
  <si>
    <t>学校名</t>
    <rPh sb="0" eb="2">
      <t>ガッコウ</t>
    </rPh>
    <rPh sb="2" eb="3">
      <t>メイ</t>
    </rPh>
    <phoneticPr fontId="1"/>
  </si>
  <si>
    <t>ID</t>
    <phoneticPr fontId="1"/>
  </si>
  <si>
    <t>②</t>
    <phoneticPr fontId="1"/>
  </si>
  <si>
    <r>
      <t>ファイル名を「高文連ID」+｢学校名略称.xlsm」としてください。</t>
    </r>
    <r>
      <rPr>
        <sz val="9"/>
        <color theme="1" tint="0.34998626667073579"/>
        <rFont val="ＭＳ Ｐゴシック"/>
        <family val="3"/>
        <charset val="128"/>
        <scheme val="minor"/>
      </rPr>
      <t>（例：「101旭丘.xlsm｣)</t>
    </r>
    <rPh sb="7" eb="8">
      <t>コウ</t>
    </rPh>
    <rPh sb="8" eb="9">
      <t>ブン</t>
    </rPh>
    <rPh sb="9" eb="10">
      <t>レン</t>
    </rPh>
    <rPh sb="18" eb="20">
      <t>リャクショウ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</si>
  <si>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</si>
  <si>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</si>
  <si>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高文連ID</t>
    <rPh sb="0" eb="1">
      <t>コウ</t>
    </rPh>
    <rPh sb="1" eb="2">
      <t>ブン</t>
    </rPh>
    <rPh sb="2" eb="3">
      <t>レン</t>
    </rPh>
    <phoneticPr fontId="1"/>
  </si>
  <si>
    <t>電話番号</t>
  </si>
  <si>
    <t>052-721-5351</t>
  </si>
  <si>
    <t>052-961-2551</t>
  </si>
  <si>
    <t>052-771-2121</t>
  </si>
  <si>
    <t>052-736-3500</t>
  </si>
  <si>
    <t>052-522-2451</t>
  </si>
  <si>
    <t>052-791-8226</t>
  </si>
  <si>
    <t>052-788-2020</t>
  </si>
  <si>
    <t>052-935-3480</t>
  </si>
  <si>
    <t>0561-82-7710</t>
  </si>
  <si>
    <t>0561-84-7400</t>
  </si>
  <si>
    <t>0561-48-1500</t>
  </si>
  <si>
    <t>0561-82-2003</t>
  </si>
  <si>
    <t>0568-81-2251</t>
  </si>
  <si>
    <t>0568-32-9631</t>
  </si>
  <si>
    <t>0568-88-4801</t>
  </si>
  <si>
    <t>0568-92-9000</t>
  </si>
  <si>
    <t>0568-32-7688</t>
  </si>
  <si>
    <t>0568-84-1115</t>
  </si>
  <si>
    <t>0568-81-1885</t>
  </si>
  <si>
    <t>0561-53-5200</t>
  </si>
  <si>
    <t>0561-62-0016</t>
  </si>
  <si>
    <t>052-781-0445</t>
  </si>
  <si>
    <t>052-901-0338</t>
  </si>
  <si>
    <t>052-501-7800</t>
  </si>
  <si>
    <t>052-703-3313</t>
  </si>
  <si>
    <t>052-521-5551</t>
  </si>
  <si>
    <t>052-751-6111</t>
  </si>
  <si>
    <t>052-931-7541</t>
  </si>
  <si>
    <t>052-789-2680</t>
  </si>
  <si>
    <t>052-721-0311</t>
  </si>
  <si>
    <t>0561-62-5000</t>
  </si>
  <si>
    <t>052-791-8261</t>
  </si>
  <si>
    <t>052-931-6236</t>
  </si>
  <si>
    <t>052-723-0851</t>
  </si>
  <si>
    <t>052-936-5112</t>
  </si>
  <si>
    <t>052-721-5271</t>
  </si>
  <si>
    <t>052-212-8211</t>
  </si>
  <si>
    <t>052-851-7141</t>
  </si>
  <si>
    <t>052-382-1355</t>
  </si>
  <si>
    <t>052-481-9471</t>
  </si>
  <si>
    <t>052-831-6326</t>
  </si>
  <si>
    <t>052-652-5858</t>
  </si>
  <si>
    <t>052-411-7760</t>
  </si>
  <si>
    <t>052-301-1973</t>
  </si>
  <si>
    <t>052-623-3001</t>
  </si>
  <si>
    <t>052-801-1145</t>
  </si>
  <si>
    <t>052-613-0001</t>
  </si>
  <si>
    <t>052-822-0242</t>
  </si>
  <si>
    <t>052-361-7457</t>
  </si>
  <si>
    <t>0562-93-1166</t>
  </si>
  <si>
    <t>0561-73-6221</t>
  </si>
  <si>
    <t>052-804-2131</t>
  </si>
  <si>
    <t>0561-39-1515</t>
  </si>
  <si>
    <t>052-841-7138</t>
  </si>
  <si>
    <t>052-821-0186</t>
  </si>
  <si>
    <t>052-895-0461</t>
  </si>
  <si>
    <t>052-301-1975</t>
  </si>
  <si>
    <t>052-891-2176</t>
  </si>
  <si>
    <t>052-361-3116</t>
  </si>
  <si>
    <t>052-241-6538</t>
  </si>
  <si>
    <t>052-322-1911</t>
  </si>
  <si>
    <t>052-882-1811</t>
  </si>
  <si>
    <t>052-741-1221</t>
  </si>
  <si>
    <t>052-611-0511</t>
  </si>
  <si>
    <t>052-841-8181</t>
  </si>
  <si>
    <t>052-831-6455</t>
  </si>
  <si>
    <t>052-831-0704</t>
  </si>
  <si>
    <t>0568-61-0236</t>
  </si>
  <si>
    <t>0568-67-5211</t>
  </si>
  <si>
    <t>0587-56-3038</t>
  </si>
  <si>
    <t>0587-56-3511</t>
  </si>
  <si>
    <t>0587-56-2508</t>
  </si>
  <si>
    <t>0568-77-1231</t>
  </si>
  <si>
    <t>0568-73-1911</t>
  </si>
  <si>
    <t>0568-77-6275</t>
  </si>
  <si>
    <t>0587-37-4141</t>
  </si>
  <si>
    <t>052-400-1108</t>
  </si>
  <si>
    <t>0568-23-6166</t>
  </si>
  <si>
    <t>0587-93-7575</t>
  </si>
  <si>
    <t>0586-72-0191</t>
  </si>
  <si>
    <t>0586-68-1191</t>
  </si>
  <si>
    <t>0586-51-1171</t>
  </si>
  <si>
    <t>0586-76-1400</t>
  </si>
  <si>
    <t>0586-46-0221</t>
  </si>
  <si>
    <t>0586-62-6155</t>
  </si>
  <si>
    <t>0586-76-2255</t>
  </si>
  <si>
    <t>0586-61-1188</t>
  </si>
  <si>
    <t>0586-61-3877</t>
  </si>
  <si>
    <t>0586-73-7191</t>
  </si>
  <si>
    <t>0567-28-4158</t>
  </si>
  <si>
    <t>0567-28-3414</t>
  </si>
  <si>
    <t>0567-24-6001</t>
  </si>
  <si>
    <t>0587-32-3168</t>
  </si>
  <si>
    <t>0587-97-1311</t>
  </si>
  <si>
    <t>0567-31-0579</t>
  </si>
  <si>
    <t>0567-37-1288</t>
  </si>
  <si>
    <t>0567-52-3061</t>
  </si>
  <si>
    <t>052-443-1700</t>
  </si>
  <si>
    <t>052-442-1515</t>
  </si>
  <si>
    <t>0586-45-2102</t>
  </si>
  <si>
    <t>0567-28-3010</t>
  </si>
  <si>
    <t>0587-56-2127</t>
  </si>
  <si>
    <t>0569-21-0249</t>
  </si>
  <si>
    <t>0569-29-1122</t>
  </si>
  <si>
    <t>0569-21-2164</t>
  </si>
  <si>
    <t>0569-21-0247</t>
  </si>
  <si>
    <t>0569-21-0251</t>
  </si>
  <si>
    <t>0569-43-1151</t>
  </si>
  <si>
    <t>0562-32-1278</t>
  </si>
  <si>
    <t>0562-34-3811</t>
  </si>
  <si>
    <t>0562-32-5158</t>
  </si>
  <si>
    <t>0562-46-5101</t>
  </si>
  <si>
    <t>0562-48-5811</t>
  </si>
  <si>
    <t>0562-46-5351</t>
  </si>
  <si>
    <t>0562-33-2100</t>
  </si>
  <si>
    <t>0569-48-7111</t>
  </si>
  <si>
    <t>0562-83-0111</t>
  </si>
  <si>
    <t>0569-62-0139</t>
  </si>
  <si>
    <t>0569-72-0706</t>
  </si>
  <si>
    <t>0569-87-2311</t>
  </si>
  <si>
    <t>0565-31-0313</t>
  </si>
  <si>
    <t>0565-80-1177</t>
  </si>
  <si>
    <t>0565-33-1080</t>
  </si>
  <si>
    <t>0565-80-5111</t>
  </si>
  <si>
    <t>0565-53-1011</t>
  </si>
  <si>
    <t>0565-45-8622</t>
  </si>
  <si>
    <t>0565-28-8800</t>
  </si>
  <si>
    <t>0565-58-1144</t>
  </si>
  <si>
    <t>0565-76-2241</t>
  </si>
  <si>
    <t>0565-62-1661</t>
  </si>
  <si>
    <t>0565-52-4311</t>
  </si>
  <si>
    <t>0565-45-0621</t>
  </si>
  <si>
    <t>0561-34-4881</t>
  </si>
  <si>
    <t>0564-51-0202</t>
  </si>
  <si>
    <t>0564-22-2536</t>
  </si>
  <si>
    <t>0564-52-8911</t>
  </si>
  <si>
    <t>0564-25-0751</t>
  </si>
  <si>
    <t>0564-45-2005</t>
  </si>
  <si>
    <t>0564-51-1646</t>
  </si>
  <si>
    <t>0564-21-3599</t>
  </si>
  <si>
    <t>0564-62-1445</t>
  </si>
  <si>
    <t>0566-41-2564</t>
  </si>
  <si>
    <t>0566-42-2500</t>
  </si>
  <si>
    <t>0566-21-3171</t>
  </si>
  <si>
    <t>0566-21-5107</t>
  </si>
  <si>
    <t>0566-21-3327</t>
  </si>
  <si>
    <t>0566-21-3349</t>
  </si>
  <si>
    <t>0566-21-2227</t>
  </si>
  <si>
    <t>0566-76-6218</t>
  </si>
  <si>
    <t>0566-74-1231</t>
  </si>
  <si>
    <t>0566-99-2000</t>
  </si>
  <si>
    <t>0566-76-6144</t>
  </si>
  <si>
    <t>0563-57-2270</t>
  </si>
  <si>
    <t>0563-56-1911</t>
  </si>
  <si>
    <t>0563-57-5165</t>
  </si>
  <si>
    <t>0563-72-8165</t>
  </si>
  <si>
    <t>0563-32-2231</t>
  </si>
  <si>
    <t>0566-81-0319</t>
  </si>
  <si>
    <t>0566-82-0568</t>
  </si>
  <si>
    <t>0566-52-2100</t>
  </si>
  <si>
    <t>0566-36-1881</t>
  </si>
  <si>
    <t>0565-36-5913</t>
  </si>
  <si>
    <t>0564-48-5211</t>
  </si>
  <si>
    <t>0566-76-5105</t>
  </si>
  <si>
    <t>0564-22-0274</t>
  </si>
  <si>
    <t>0564-31-4165</t>
  </si>
  <si>
    <t>0565-45-5000</t>
  </si>
  <si>
    <t>0564-51-5651</t>
  </si>
  <si>
    <t>0532-45-3171</t>
  </si>
  <si>
    <t>0532-61-3146</t>
  </si>
  <si>
    <t>0532-62-3281</t>
  </si>
  <si>
    <t>0532-25-1476</t>
  </si>
  <si>
    <t>0532-31-8800</t>
  </si>
  <si>
    <t>0532-45-5635</t>
  </si>
  <si>
    <t>0532-52-2256</t>
  </si>
  <si>
    <t>0531-22-0141</t>
  </si>
  <si>
    <t>0531-32-0132</t>
  </si>
  <si>
    <t>0531-22-0406</t>
  </si>
  <si>
    <t>0533-87-3141</t>
  </si>
  <si>
    <t>0533-75-4155</t>
  </si>
  <si>
    <t>0533-72-2211</t>
  </si>
  <si>
    <t>0533-85-4425</t>
  </si>
  <si>
    <t>0533-93-2041</t>
  </si>
  <si>
    <t>0533-68-2074</t>
  </si>
  <si>
    <t>0533-59-8621</t>
  </si>
  <si>
    <t>0533-69-2265</t>
  </si>
  <si>
    <t>0536-37-2119</t>
  </si>
  <si>
    <t>0536-22-1176</t>
  </si>
  <si>
    <t>0536-62-0575</t>
  </si>
  <si>
    <t>0532-62-0278</t>
  </si>
  <si>
    <t>0532-62-0279</t>
  </si>
  <si>
    <t>0533-58-2406</t>
  </si>
  <si>
    <t>0532-61-6421</t>
  </si>
  <si>
    <t>0533-86-4121</t>
  </si>
  <si>
    <t>0532-54-1301</t>
  </si>
  <si>
    <t>0532-61-5468</t>
  </si>
  <si>
    <t>052-711-0009</t>
  </si>
  <si>
    <t>052-762-6846</t>
  </si>
  <si>
    <t>0532-45-2049</t>
  </si>
  <si>
    <t>0564-45-2830</t>
  </si>
  <si>
    <t>0586-45-6000</t>
  </si>
  <si>
    <t>0564-57-0013</t>
  </si>
  <si>
    <t>0586-51-5311</t>
  </si>
  <si>
    <t>0569-27-7061</t>
  </si>
  <si>
    <t>0533-88-2553</t>
  </si>
  <si>
    <t>0533-93-0515</t>
  </si>
  <si>
    <t>0566-99-3345</t>
  </si>
  <si>
    <t>0587-35-2005</t>
  </si>
  <si>
    <t>0562-46-6909</t>
  </si>
  <si>
    <t>0567-37-2061</t>
  </si>
  <si>
    <t>0561-34-4832</t>
  </si>
  <si>
    <t>0568-85-3511</t>
  </si>
  <si>
    <t>0565-54-0011</t>
  </si>
  <si>
    <t>052-502-8866</t>
  </si>
  <si>
    <t>052-651-3710</t>
  </si>
  <si>
    <t>0532-61-8118</t>
  </si>
  <si>
    <t>0536-62-0722</t>
  </si>
  <si>
    <t>0569-26-7131</t>
  </si>
  <si>
    <t>0568-73-7661</t>
  </si>
  <si>
    <t>0562-48-5311</t>
  </si>
  <si>
    <t>0532-29-7660</t>
  </si>
  <si>
    <t>0561-76-2263</t>
  </si>
  <si>
    <t>0565-44-1151</t>
  </si>
  <si>
    <t>052-354-3881</t>
  </si>
  <si>
    <t>052-871-7390</t>
  </si>
  <si>
    <t>052-794-5466</t>
  </si>
  <si>
    <t>0564-21-7300</t>
  </si>
  <si>
    <t>メール添付にて事務局までご提出ください（件名を「係り生徒報告書」としてください。）</t>
    <phoneticPr fontId="1"/>
  </si>
  <si>
    <t>愛知高文連事務局：</t>
    <rPh sb="0" eb="2">
      <t>アイチ</t>
    </rPh>
    <phoneticPr fontId="1"/>
  </si>
  <si>
    <t>aikoubun@aroma.ocn.ne.jp</t>
    <phoneticPr fontId="1"/>
  </si>
  <si>
    <t>③</t>
    <phoneticPr fontId="1"/>
  </si>
  <si>
    <t>略称</t>
    <rPh sb="0" eb="2">
      <t>リャクショウ</t>
    </rPh>
    <phoneticPr fontId="1"/>
  </si>
  <si>
    <t>旭丘</t>
  </si>
  <si>
    <t>明和</t>
  </si>
  <si>
    <t>千種</t>
  </si>
  <si>
    <t>守山</t>
  </si>
  <si>
    <t>052-911-4421</t>
  </si>
  <si>
    <t>愛知県立緑丘高等学校</t>
  </si>
  <si>
    <t>緑丘</t>
  </si>
  <si>
    <t>瀬戸</t>
  </si>
  <si>
    <t>春日井</t>
  </si>
  <si>
    <t>春日井〔定〕</t>
  </si>
  <si>
    <t>旭野</t>
  </si>
  <si>
    <t>北</t>
  </si>
  <si>
    <t>星槎国際高等学校名古屋学習センター</t>
  </si>
  <si>
    <t>星槎</t>
  </si>
  <si>
    <t>0568-51-1131</t>
  </si>
  <si>
    <t>瑞陵</t>
  </si>
  <si>
    <t>惟信</t>
  </si>
  <si>
    <t>松蔭</t>
  </si>
  <si>
    <t>昭和</t>
  </si>
  <si>
    <t>熱田</t>
  </si>
  <si>
    <t>中村</t>
  </si>
  <si>
    <t>南陽</t>
  </si>
  <si>
    <t>鳴海</t>
  </si>
  <si>
    <t>天白</t>
  </si>
  <si>
    <t>豊明</t>
  </si>
  <si>
    <t>日進</t>
  </si>
  <si>
    <t>東郷</t>
  </si>
  <si>
    <t>緑</t>
  </si>
  <si>
    <t>大同</t>
  </si>
  <si>
    <t>南山高等学校男子部</t>
  </si>
  <si>
    <t>南山高等学校女子部</t>
  </si>
  <si>
    <t>犬山</t>
  </si>
  <si>
    <t>尾北</t>
  </si>
  <si>
    <t>江南</t>
  </si>
  <si>
    <t>小牧</t>
  </si>
  <si>
    <t>新川</t>
  </si>
  <si>
    <t>西春</t>
  </si>
  <si>
    <t>丹羽</t>
  </si>
  <si>
    <t>一宮</t>
  </si>
  <si>
    <t>0586-71-5514</t>
  </si>
  <si>
    <t>一宮〔定〕</t>
  </si>
  <si>
    <t>津島</t>
  </si>
  <si>
    <t>杏和</t>
  </si>
  <si>
    <t>佐屋</t>
  </si>
  <si>
    <t>海翔</t>
  </si>
  <si>
    <t>美和</t>
  </si>
  <si>
    <t>五条</t>
  </si>
  <si>
    <t>0587-93-5380</t>
  </si>
  <si>
    <t>0586-77-9900</t>
  </si>
  <si>
    <t>半田</t>
  </si>
  <si>
    <t>常滑</t>
  </si>
  <si>
    <t>横須賀</t>
  </si>
  <si>
    <t>大府</t>
  </si>
  <si>
    <t>桃陵</t>
  </si>
  <si>
    <t>阿久比</t>
  </si>
  <si>
    <t>東浦</t>
  </si>
  <si>
    <t>内海</t>
  </si>
  <si>
    <t>武豊</t>
  </si>
  <si>
    <t>衣台</t>
  </si>
  <si>
    <t>豊田</t>
  </si>
  <si>
    <t>豊野</t>
  </si>
  <si>
    <t>松平</t>
  </si>
  <si>
    <t>足助</t>
  </si>
  <si>
    <t>三好</t>
  </si>
  <si>
    <t>岡崎</t>
  </si>
  <si>
    <t>岡崎〔定〕</t>
  </si>
  <si>
    <t>岩津</t>
  </si>
  <si>
    <t>幸田</t>
  </si>
  <si>
    <t>碧南</t>
  </si>
  <si>
    <t>刈谷</t>
  </si>
  <si>
    <t>0566-21-3328</t>
  </si>
  <si>
    <t>安城</t>
  </si>
  <si>
    <t>西尾</t>
  </si>
  <si>
    <t>一色</t>
  </si>
  <si>
    <t>吉良</t>
  </si>
  <si>
    <t>知立</t>
  </si>
  <si>
    <t>高浜</t>
  </si>
  <si>
    <t>豊丘</t>
  </si>
  <si>
    <t>成章</t>
  </si>
  <si>
    <t>福江</t>
  </si>
  <si>
    <t>国府</t>
  </si>
  <si>
    <t>小坂井</t>
  </si>
  <si>
    <t>宝陵</t>
  </si>
  <si>
    <t>蒲郡</t>
  </si>
  <si>
    <t>田口</t>
  </si>
  <si>
    <t>0564-52-1282</t>
  </si>
  <si>
    <t>0561-56-0950</t>
  </si>
  <si>
    <t>半田特支</t>
  </si>
  <si>
    <t>0568-41-8751</t>
  </si>
  <si>
    <t>豊川特支</t>
  </si>
  <si>
    <t>安城特支</t>
  </si>
  <si>
    <t>いなざわ特支</t>
  </si>
  <si>
    <t>0562-46-3011</t>
  </si>
  <si>
    <t>佐織特支</t>
  </si>
  <si>
    <t>三好特支</t>
  </si>
  <si>
    <t>港特支</t>
  </si>
  <si>
    <t>豊橋特支</t>
  </si>
  <si>
    <t>岡崎特支</t>
  </si>
  <si>
    <t>0586-51-2221</t>
  </si>
  <si>
    <t>一宮特支</t>
  </si>
  <si>
    <t>ひいらぎ特支</t>
  </si>
  <si>
    <t>小牧特支</t>
  </si>
  <si>
    <t>大府特支</t>
  </si>
  <si>
    <t>くすのき特支</t>
  </si>
  <si>
    <t>0566-21-7301</t>
  </si>
  <si>
    <t>豊田特支</t>
  </si>
  <si>
    <t>052-781-5610</t>
  </si>
  <si>
    <t>備考
連絡欄</t>
    <rPh sb="0" eb="2">
      <t>ビコウ</t>
    </rPh>
    <rPh sb="3" eb="5">
      <t>レンラク</t>
    </rPh>
    <rPh sb="5" eb="6">
      <t>ラン</t>
    </rPh>
    <phoneticPr fontId="1"/>
  </si>
  <si>
    <t>愛知県立明和高等学校(定時制)</t>
  </si>
  <si>
    <t>052-524-5175</t>
  </si>
  <si>
    <t>愛知県立名古屋西高等学校(定時制)</t>
  </si>
  <si>
    <t>052-721-5371</t>
  </si>
  <si>
    <t>愛知県立春日井高等学校(定時制)</t>
  </si>
  <si>
    <t>052-721-1521</t>
  </si>
  <si>
    <t>052-721-0161</t>
  </si>
  <si>
    <t>愛知県立熱田高等学校(定時制)</t>
  </si>
  <si>
    <t>熱田〔定〕</t>
  </si>
  <si>
    <t>052-853-5151</t>
  </si>
  <si>
    <t>犬山〔定〕</t>
  </si>
  <si>
    <t>愛知県立古知野高等学校(定時制)</t>
  </si>
  <si>
    <t>愛知県立小牧高等学校(定時制)</t>
  </si>
  <si>
    <t>小牧〔定〕</t>
  </si>
  <si>
    <t>愛知県立一宮高等学校(定時制)</t>
  </si>
  <si>
    <t>愛知県立津島高等学校(定時制)</t>
  </si>
  <si>
    <t>愛知県立半田商業高等学校(定時制)</t>
  </si>
  <si>
    <t>愛知県立横須賀高等学校(定時制)</t>
  </si>
  <si>
    <t>愛知県立大府高等学校(定時制)</t>
  </si>
  <si>
    <t>愛知県立豊田西高等学校(定時制)</t>
  </si>
  <si>
    <t>愛知県立岡崎高等学校(定時制)</t>
  </si>
  <si>
    <t>0564-51-0215</t>
  </si>
  <si>
    <t>0564-51-1670</t>
  </si>
  <si>
    <t>愛知県立碧南高等学校(定時制)</t>
  </si>
  <si>
    <t>碧南〔定〕</t>
  </si>
  <si>
    <t>愛知県立刈谷東高等学校(昼間定時制)</t>
  </si>
  <si>
    <t>愛知県立刈谷東高等学校(通信制)</t>
  </si>
  <si>
    <t>愛知県立安城高等学校(定時制)</t>
  </si>
  <si>
    <t>0566-76-6262</t>
  </si>
  <si>
    <t>安城〔定〕</t>
  </si>
  <si>
    <t>愛知県立一色高等学校(定時制)</t>
  </si>
  <si>
    <t>人環大岡崎</t>
  </si>
  <si>
    <t>0565-52-4322</t>
  </si>
  <si>
    <t>愛知県立蒲郡高等学校(定時制)</t>
  </si>
  <si>
    <t>蒲郡〔定〕</t>
  </si>
  <si>
    <t>豊橋市立豊橋高等学校(夜間定時制)</t>
  </si>
  <si>
    <t>豊橋市立豊橋高等学校(昼間定時制)</t>
  </si>
  <si>
    <t>0531-32-0134</t>
  </si>
  <si>
    <t>0563-65-5430</t>
  </si>
  <si>
    <t>制作メモ</t>
    <rPh sb="0" eb="2">
      <t>セイサク</t>
    </rPh>
    <phoneticPr fontId="1"/>
  </si>
  <si>
    <t>セルの書式設定で「表示しない」になっていると、検索対象とならない</t>
    <rPh sb="3" eb="5">
      <t>ショシキ</t>
    </rPh>
    <rPh sb="5" eb="7">
      <t>セッテイ</t>
    </rPh>
    <rPh sb="9" eb="11">
      <t>ヒョウジ</t>
    </rPh>
    <rPh sb="23" eb="25">
      <t>ケンサク</t>
    </rPh>
    <rPh sb="25" eb="27">
      <t>タイショウ</t>
    </rPh>
    <phoneticPr fontId="1"/>
  </si>
  <si>
    <t>　当然のことのように思えるが、この場合でもセルには表示されることがあるため、混乱のもとになる</t>
    <rPh sb="1" eb="3">
      <t>トウゼン</t>
    </rPh>
    <rPh sb="10" eb="11">
      <t>オモ</t>
    </rPh>
    <rPh sb="17" eb="19">
      <t>バアイ</t>
    </rPh>
    <rPh sb="25" eb="27">
      <t>ヒョウジ</t>
    </rPh>
    <rPh sb="38" eb="40">
      <t>コンラン</t>
    </rPh>
    <phoneticPr fontId="1"/>
  </si>
  <si>
    <t>9日
(祝)</t>
    <rPh sb="1" eb="2">
      <t>ニチ</t>
    </rPh>
    <rPh sb="4" eb="5">
      <t>シュク</t>
    </rPh>
    <phoneticPr fontId="1"/>
  </si>
  <si>
    <t>0561-21-3121</t>
  </si>
  <si>
    <t>※Ｔシャツはスタッフ向けに配付するものです。サイズ表記は標準的な男性サイズでご記入ください。</t>
    <phoneticPr fontId="1"/>
  </si>
  <si>
    <t>舞台</t>
    <rPh sb="0" eb="2">
      <t>ブタイ</t>
    </rPh>
    <phoneticPr fontId="1"/>
  </si>
  <si>
    <t>展示</t>
    <rPh sb="0" eb="2">
      <t>テンジ</t>
    </rPh>
    <phoneticPr fontId="1"/>
  </si>
  <si>
    <t>※展示部門で一人の生徒が同日に「受付」と「搬入・搬出」を兼ねる場合は、備考欄にその旨を記載してください。</t>
    <rPh sb="1" eb="3">
      <t>テンジ</t>
    </rPh>
    <rPh sb="3" eb="5">
      <t>ブモン</t>
    </rPh>
    <rPh sb="6" eb="8">
      <t>ヒトリ</t>
    </rPh>
    <rPh sb="9" eb="11">
      <t>セイト</t>
    </rPh>
    <rPh sb="12" eb="14">
      <t>ドウジツ</t>
    </rPh>
    <rPh sb="16" eb="18">
      <t>ウケツケ</t>
    </rPh>
    <rPh sb="21" eb="23">
      <t>ハンニュウ</t>
    </rPh>
    <rPh sb="24" eb="26">
      <t>ハンシュツ</t>
    </rPh>
    <rPh sb="28" eb="29">
      <t>カ</t>
    </rPh>
    <rPh sb="31" eb="33">
      <t>バアイ</t>
    </rPh>
    <rPh sb="35" eb="37">
      <t>ビコウ</t>
    </rPh>
    <rPh sb="37" eb="38">
      <t>ラン</t>
    </rPh>
    <rPh sb="41" eb="42">
      <t>ムネ</t>
    </rPh>
    <rPh sb="43" eb="45">
      <t>キサイ</t>
    </rPh>
    <phoneticPr fontId="1"/>
  </si>
  <si>
    <t>愛知県立御津あおば高等学校</t>
  </si>
  <si>
    <t>愛知県立御津あおば高等学校(昼間定時制)</t>
  </si>
  <si>
    <t>学年
職名</t>
    <rPh sb="0" eb="2">
      <t>ガクネン</t>
    </rPh>
    <rPh sb="3" eb="5">
      <t>ショクメイ</t>
    </rPh>
    <phoneticPr fontId="1"/>
  </si>
  <si>
    <t>8月</t>
    <rPh sb="1" eb="2">
      <t>ガツ</t>
    </rPh>
    <phoneticPr fontId="1"/>
  </si>
  <si>
    <t>学校名を選択した後、必要事項を記入してください。</t>
    <rPh sb="0" eb="2">
      <t>ガッコウ</t>
    </rPh>
    <rPh sb="2" eb="3">
      <t>メイ</t>
    </rPh>
    <rPh sb="4" eb="6">
      <t>センタク</t>
    </rPh>
    <rPh sb="8" eb="9">
      <t>ノチ</t>
    </rPh>
    <rPh sb="10" eb="12">
      <t>ヒツヨウ</t>
    </rPh>
    <rPh sb="12" eb="14">
      <t>ジコウ</t>
    </rPh>
    <rPh sb="15" eb="17">
      <t>キニュウ</t>
    </rPh>
    <phoneticPr fontId="1"/>
  </si>
  <si>
    <t>教諭</t>
  </si>
  <si>
    <t>実習教師</t>
  </si>
  <si>
    <t>臨時的任用実習教員</t>
  </si>
  <si>
    <t>期限を付さない常勤講師</t>
  </si>
  <si>
    <t>臨時的任用職員</t>
  </si>
  <si>
    <t>教授</t>
  </si>
  <si>
    <t>教頭</t>
  </si>
  <si>
    <t>センター長</t>
  </si>
  <si>
    <t>理事</t>
  </si>
  <si>
    <t>養護教諭</t>
  </si>
  <si>
    <t>臨任講師</t>
  </si>
  <si>
    <t>派遣生徒・
派遣教員
氏名</t>
    <rPh sb="0" eb="2">
      <t>ハケン</t>
    </rPh>
    <rPh sb="2" eb="4">
      <t>セイト</t>
    </rPh>
    <rPh sb="6" eb="8">
      <t>ハケン</t>
    </rPh>
    <rPh sb="8" eb="10">
      <t>キョウインシメイ</t>
    </rPh>
    <phoneticPr fontId="1"/>
  </si>
  <si>
    <t>0562-32-1279</t>
  </si>
  <si>
    <t>御津あおば</t>
  </si>
  <si>
    <t>御津あおば〔昼定〕</t>
  </si>
  <si>
    <r>
      <rPr>
        <b/>
        <sz val="12"/>
        <color theme="1"/>
        <rFont val="ＭＳ Ｐゴシック"/>
        <family val="3"/>
        <charset val="128"/>
        <scheme val="minor"/>
      </rPr>
      <t>係名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 tint="0.34998626667073579"/>
        <rFont val="ＭＳ Ｐゴシック"/>
        <family val="3"/>
        <charset val="128"/>
        <scheme val="minor"/>
      </rPr>
      <t>(リストから
選択)</t>
    </r>
    <rPh sb="0" eb="1">
      <t>カカリ</t>
    </rPh>
    <rPh sb="1" eb="2">
      <t>メイ</t>
    </rPh>
    <rPh sb="10" eb="12">
      <t>センタク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</si>
  <si>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専門部名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8"/>
        <color theme="1" tint="0.34998626667073579"/>
        <rFont val="ＭＳ Ｐゴシック"/>
        <family val="3"/>
        <charset val="128"/>
        <scheme val="minor"/>
      </rPr>
      <t>(リストから
選択)</t>
    </r>
    <phoneticPr fontId="1"/>
  </si>
  <si>
    <t>1年</t>
    <rPh sb="1" eb="2">
      <t>ネン</t>
    </rPh>
    <phoneticPr fontId="19"/>
  </si>
  <si>
    <t>2年</t>
    <rPh sb="1" eb="2">
      <t>ネン</t>
    </rPh>
    <phoneticPr fontId="19"/>
  </si>
  <si>
    <t>3年</t>
    <rPh sb="1" eb="2">
      <t>ネン</t>
    </rPh>
    <phoneticPr fontId="19"/>
  </si>
  <si>
    <t>4年</t>
    <rPh sb="1" eb="2">
      <t>ネン</t>
    </rPh>
    <phoneticPr fontId="19"/>
  </si>
  <si>
    <t>再任用
教諭</t>
  </si>
  <si>
    <t>任期付
任用教諭</t>
  </si>
  <si>
    <t>任期付
任用講師</t>
  </si>
  <si>
    <t>臨時的
任用教諭</t>
  </si>
  <si>
    <t>(以下、参考）</t>
    <rPh sb="1" eb="3">
      <t>イカ</t>
    </rPh>
    <rPh sb="4" eb="6">
      <t>サンコウ</t>
    </rPh>
    <phoneticPr fontId="19"/>
  </si>
  <si>
    <t>軽音楽</t>
    <rPh sb="0" eb="1">
      <t>ケイ</t>
    </rPh>
    <rPh sb="1" eb="3">
      <t>オンガク</t>
    </rPh>
    <phoneticPr fontId="19"/>
  </si>
  <si>
    <t>競技かるた</t>
    <rPh sb="0" eb="2">
      <t>キョウギ</t>
    </rPh>
    <phoneticPr fontId="19"/>
  </si>
  <si>
    <t>理事会長校</t>
  </si>
  <si>
    <t>明和〔定〕</t>
  </si>
  <si>
    <t>名古屋西</t>
  </si>
  <si>
    <t>名古屋西〔定〕</t>
  </si>
  <si>
    <t>城北つばさ〔昼間〕</t>
  </si>
  <si>
    <t>城北つばさ〔夜間〕</t>
  </si>
  <si>
    <t>旭陵</t>
  </si>
  <si>
    <t>愛知総合工科</t>
  </si>
  <si>
    <t>愛知商業</t>
  </si>
  <si>
    <t>瀬戸西</t>
  </si>
  <si>
    <t>瀬戸北総合</t>
  </si>
  <si>
    <t>瀬戸工科</t>
  </si>
  <si>
    <t>瀬戸工科〔定〕</t>
  </si>
  <si>
    <t>春日井西</t>
  </si>
  <si>
    <t>春日井東</t>
  </si>
  <si>
    <t>高蔵寺</t>
  </si>
  <si>
    <t>春日井南</t>
  </si>
  <si>
    <t>春日井工科</t>
  </si>
  <si>
    <t>春日井泉</t>
  </si>
  <si>
    <t>長久手</t>
  </si>
  <si>
    <t>菊里</t>
  </si>
  <si>
    <t>山田</t>
  </si>
  <si>
    <t>名東</t>
  </si>
  <si>
    <t>西陵</t>
  </si>
  <si>
    <t>名古屋商業</t>
  </si>
  <si>
    <t>市工芸</t>
  </si>
  <si>
    <t>名大附属</t>
  </si>
  <si>
    <t>愛工大名電</t>
  </si>
  <si>
    <t>愛知</t>
  </si>
  <si>
    <t>栄徳</t>
  </si>
  <si>
    <t>菊華</t>
  </si>
  <si>
    <t>金城学院</t>
  </si>
  <si>
    <t>至学館</t>
  </si>
  <si>
    <t>聖霊</t>
  </si>
  <si>
    <t>春日丘</t>
  </si>
  <si>
    <t>東海</t>
  </si>
  <si>
    <t>名古屋</t>
  </si>
  <si>
    <t>市邨</t>
  </si>
  <si>
    <t>名古屋南</t>
  </si>
  <si>
    <t>名古屋工科</t>
  </si>
  <si>
    <t>名古屋工科〔定〕</t>
  </si>
  <si>
    <t>中川青和</t>
  </si>
  <si>
    <t>日進西</t>
  </si>
  <si>
    <t>向陽</t>
  </si>
  <si>
    <t>桜台</t>
  </si>
  <si>
    <t>富田</t>
  </si>
  <si>
    <t>若宮商業</t>
  </si>
  <si>
    <t>市工業</t>
  </si>
  <si>
    <t>中央〔夜定〕</t>
  </si>
  <si>
    <t>中央〔昼定〕</t>
  </si>
  <si>
    <t>瑞穂</t>
  </si>
  <si>
    <t>桜花学園</t>
  </si>
  <si>
    <t>名古屋国際</t>
  </si>
  <si>
    <t>南山男子</t>
  </si>
  <si>
    <t>南山女子</t>
  </si>
  <si>
    <t>犬山総合</t>
  </si>
  <si>
    <t>古知野</t>
  </si>
  <si>
    <t>古知野〔定〕</t>
  </si>
  <si>
    <t>小牧南</t>
  </si>
  <si>
    <t>小牧工科</t>
  </si>
  <si>
    <t>岩倉総合</t>
  </si>
  <si>
    <t>一宮西</t>
  </si>
  <si>
    <t>一宮北</t>
  </si>
  <si>
    <t>一宮南</t>
  </si>
  <si>
    <t>一宮興道</t>
  </si>
  <si>
    <t>木曽川</t>
  </si>
  <si>
    <t>一宮工科</t>
  </si>
  <si>
    <t>一宮起工科</t>
  </si>
  <si>
    <t>一宮起工科〔昼定〕</t>
  </si>
  <si>
    <t>一宮商業</t>
  </si>
  <si>
    <t>津島〔定〕</t>
  </si>
  <si>
    <t>津島北</t>
  </si>
  <si>
    <t>津島東</t>
  </si>
  <si>
    <t>稲沢緑風館</t>
  </si>
  <si>
    <t>愛西工科</t>
  </si>
  <si>
    <t>修文学院</t>
  </si>
  <si>
    <t>清林館</t>
  </si>
  <si>
    <t>誠信</t>
  </si>
  <si>
    <t>大成</t>
  </si>
  <si>
    <t>滝</t>
  </si>
  <si>
    <t>半田東</t>
  </si>
  <si>
    <t>半田工科</t>
  </si>
  <si>
    <t>半田農業</t>
  </si>
  <si>
    <t>半田商業</t>
  </si>
  <si>
    <t>半田商業〔定〕</t>
  </si>
  <si>
    <t>横須賀〔定〕</t>
  </si>
  <si>
    <t>東海南</t>
  </si>
  <si>
    <t>東海楠風</t>
  </si>
  <si>
    <t>大府〔定〕</t>
  </si>
  <si>
    <t>大府東</t>
  </si>
  <si>
    <t>知多翔洋</t>
  </si>
  <si>
    <t>日福大付属</t>
  </si>
  <si>
    <t>豊田西</t>
  </si>
  <si>
    <t>豊田西〔定〕</t>
  </si>
  <si>
    <t>豊田東</t>
  </si>
  <si>
    <t>豊田北</t>
  </si>
  <si>
    <t>豊田南</t>
  </si>
  <si>
    <t>加茂丘</t>
  </si>
  <si>
    <t>豊田工科</t>
  </si>
  <si>
    <t>豊田工科〔定〕</t>
  </si>
  <si>
    <t>猿投農林</t>
  </si>
  <si>
    <t>岡崎北</t>
  </si>
  <si>
    <t>岡崎東</t>
  </si>
  <si>
    <t>岡崎西</t>
  </si>
  <si>
    <t>岡崎工科</t>
  </si>
  <si>
    <t>岡崎工科〔定〕</t>
  </si>
  <si>
    <t>岡崎商業</t>
  </si>
  <si>
    <t>碧南工科</t>
  </si>
  <si>
    <t>刈谷北</t>
  </si>
  <si>
    <t>刈谷東〔夜定〕</t>
  </si>
  <si>
    <t>刈谷東〔昼定〕</t>
  </si>
  <si>
    <t>刈谷東〔通信〕</t>
  </si>
  <si>
    <t>刈谷工科</t>
  </si>
  <si>
    <t>安城東</t>
  </si>
  <si>
    <t>安城南</t>
  </si>
  <si>
    <t>安城農林</t>
  </si>
  <si>
    <t>西尾東</t>
  </si>
  <si>
    <t>鶴城丘</t>
  </si>
  <si>
    <t>一色〔定〕</t>
  </si>
  <si>
    <t>知立東</t>
  </si>
  <si>
    <t>愛教大附属</t>
  </si>
  <si>
    <t>豊田工専</t>
  </si>
  <si>
    <t>愛産大三河</t>
  </si>
  <si>
    <t>安城学園</t>
  </si>
  <si>
    <t>岡崎城西</t>
  </si>
  <si>
    <t>杜若</t>
  </si>
  <si>
    <t>光ヶ丘女子</t>
  </si>
  <si>
    <t>時習館</t>
  </si>
  <si>
    <t>豊橋東</t>
  </si>
  <si>
    <t>豊橋南</t>
  </si>
  <si>
    <t>豊橋西</t>
  </si>
  <si>
    <t>豊橋工科</t>
  </si>
  <si>
    <t>豊橋工科〔定〕</t>
  </si>
  <si>
    <t>豊橋商業</t>
  </si>
  <si>
    <t>渥美農業</t>
  </si>
  <si>
    <t>豊川工科</t>
  </si>
  <si>
    <t>蒲郡東</t>
  </si>
  <si>
    <t>三谷水産</t>
  </si>
  <si>
    <t>新城有教館</t>
  </si>
  <si>
    <t>新城有教館作手校舎</t>
  </si>
  <si>
    <t>豊橋〔夜定〕</t>
  </si>
  <si>
    <t>豊橋〔昼定〕</t>
  </si>
  <si>
    <t>海陽中等教育</t>
  </si>
  <si>
    <t>桜丘</t>
  </si>
  <si>
    <t>豊川</t>
  </si>
  <si>
    <t>豊橋中央</t>
  </si>
  <si>
    <t>藤ノ花女子</t>
  </si>
  <si>
    <t>名古屋盲</t>
  </si>
  <si>
    <t>岡崎盲</t>
  </si>
  <si>
    <t>名古屋聾</t>
  </si>
  <si>
    <t>豊橋聾</t>
  </si>
  <si>
    <t>岡崎聾</t>
  </si>
  <si>
    <t>一宮聾</t>
  </si>
  <si>
    <t>みあい特支</t>
  </si>
  <si>
    <t>一宮東特支</t>
  </si>
  <si>
    <t>瀬戸つばき特支</t>
  </si>
  <si>
    <t>春日台特支</t>
  </si>
  <si>
    <t>豊川特支本宮校舎</t>
  </si>
  <si>
    <t>大府もちのき特支</t>
  </si>
  <si>
    <t>大府もちのき特支桃花校舎</t>
  </si>
  <si>
    <t>春日井高等特支</t>
  </si>
  <si>
    <t>豊田高等特支</t>
  </si>
  <si>
    <t>名古屋特支</t>
  </si>
  <si>
    <t>豊橋特支山嶺教室</t>
  </si>
  <si>
    <t>豊橋特支潮風教室</t>
  </si>
  <si>
    <t>にしお特支</t>
  </si>
  <si>
    <t>瀬戸特支光陵校舎</t>
  </si>
  <si>
    <t>刈谷特支</t>
  </si>
  <si>
    <t>愛教大附属特支</t>
  </si>
  <si>
    <t>受付</t>
    <rPh sb="0" eb="2">
      <t>ウケツケ</t>
    </rPh>
    <phoneticPr fontId="5"/>
  </si>
  <si>
    <t>受付小</t>
    <rPh sb="0" eb="2">
      <t>ウケツケ</t>
    </rPh>
    <rPh sb="2" eb="3">
      <t>ショウ</t>
    </rPh>
    <phoneticPr fontId="5"/>
  </si>
  <si>
    <t>会場</t>
    <rPh sb="0" eb="2">
      <t>カイジョウ</t>
    </rPh>
    <phoneticPr fontId="5"/>
  </si>
  <si>
    <t>司会</t>
    <rPh sb="0" eb="2">
      <t>シカイ</t>
    </rPh>
    <phoneticPr fontId="21"/>
  </si>
  <si>
    <t>司会</t>
    <rPh sb="0" eb="2">
      <t>シカイ</t>
    </rPh>
    <phoneticPr fontId="5"/>
  </si>
  <si>
    <t>記録(写真)</t>
    <rPh sb="0" eb="2">
      <t>キロク</t>
    </rPh>
    <rPh sb="3" eb="5">
      <t>シャシン</t>
    </rPh>
    <phoneticPr fontId="21"/>
  </si>
  <si>
    <t>写真</t>
    <rPh sb="0" eb="2">
      <t>シャシン</t>
    </rPh>
    <phoneticPr fontId="21"/>
  </si>
  <si>
    <t>記録(ビデオ)</t>
    <rPh sb="0" eb="2">
      <t>キロク</t>
    </rPh>
    <phoneticPr fontId="21"/>
  </si>
  <si>
    <t>ビデオ</t>
  </si>
  <si>
    <t>舞台(出演準備)</t>
    <rPh sb="0" eb="2">
      <t>ブタイ</t>
    </rPh>
    <rPh sb="3" eb="5">
      <t>シュツエン</t>
    </rPh>
    <rPh sb="5" eb="7">
      <t>ジュンビ</t>
    </rPh>
    <phoneticPr fontId="21"/>
  </si>
  <si>
    <t>出演</t>
    <rPh sb="0" eb="2">
      <t>シュツエン</t>
    </rPh>
    <phoneticPr fontId="5"/>
  </si>
  <si>
    <t>舞台(舞台進行)</t>
    <rPh sb="0" eb="2">
      <t>ブタイ</t>
    </rPh>
    <rPh sb="3" eb="5">
      <t>ブタイ</t>
    </rPh>
    <rPh sb="5" eb="7">
      <t>シンコウ</t>
    </rPh>
    <phoneticPr fontId="21"/>
  </si>
  <si>
    <t>進行</t>
    <rPh sb="0" eb="2">
      <t>シンコウ</t>
    </rPh>
    <phoneticPr fontId="5"/>
  </si>
  <si>
    <t>小ホール(出演準備・舞台進行・会場）</t>
    <rPh sb="0" eb="1">
      <t>ショウ</t>
    </rPh>
    <rPh sb="5" eb="7">
      <t>シュツエン</t>
    </rPh>
    <rPh sb="7" eb="9">
      <t>ジュンビ</t>
    </rPh>
    <rPh sb="10" eb="12">
      <t>ブタイ</t>
    </rPh>
    <rPh sb="12" eb="14">
      <t>シンコウ</t>
    </rPh>
    <rPh sb="15" eb="17">
      <t>カイジョウ</t>
    </rPh>
    <phoneticPr fontId="21"/>
  </si>
  <si>
    <t>出演小</t>
    <rPh sb="0" eb="2">
      <t>シュツエン</t>
    </rPh>
    <rPh sb="2" eb="3">
      <t>ショウ</t>
    </rPh>
    <phoneticPr fontId="5"/>
  </si>
  <si>
    <t>講演・交流(文芸)</t>
    <rPh sb="0" eb="2">
      <t>コウエン</t>
    </rPh>
    <rPh sb="3" eb="5">
      <t>コウリュウ</t>
    </rPh>
    <rPh sb="6" eb="8">
      <t>ブンゲイ</t>
    </rPh>
    <phoneticPr fontId="21"/>
  </si>
  <si>
    <t>講演</t>
    <rPh sb="0" eb="2">
      <t>コウエン</t>
    </rPh>
    <phoneticPr fontId="5"/>
  </si>
  <si>
    <t>接待</t>
    <rPh sb="0" eb="2">
      <t>セッタイ</t>
    </rPh>
    <phoneticPr fontId="5"/>
  </si>
  <si>
    <t>展示(統括)</t>
    <rPh sb="0" eb="2">
      <t>テンジ</t>
    </rPh>
    <rPh sb="3" eb="5">
      <t>トウカツ</t>
    </rPh>
    <phoneticPr fontId="5"/>
  </si>
  <si>
    <t>展_総括</t>
    <rPh sb="0" eb="1">
      <t>テン</t>
    </rPh>
    <rPh sb="2" eb="4">
      <t>ソウカツ</t>
    </rPh>
    <phoneticPr fontId="5"/>
  </si>
  <si>
    <t>展示(受付)</t>
    <rPh sb="0" eb="2">
      <t>テンジ</t>
    </rPh>
    <rPh sb="3" eb="5">
      <t>ウケツケ</t>
    </rPh>
    <phoneticPr fontId="16"/>
  </si>
  <si>
    <t>展_受付</t>
    <rPh sb="0" eb="1">
      <t>テン</t>
    </rPh>
    <rPh sb="2" eb="4">
      <t>ウケツケ</t>
    </rPh>
    <phoneticPr fontId="16"/>
  </si>
  <si>
    <t>展示(搬入・搬出)</t>
    <rPh sb="0" eb="2">
      <t>テンジ</t>
    </rPh>
    <rPh sb="3" eb="5">
      <t>ハンニュウ</t>
    </rPh>
    <rPh sb="6" eb="8">
      <t>ハンシュツ</t>
    </rPh>
    <phoneticPr fontId="16"/>
  </si>
  <si>
    <t>展_搬入</t>
    <rPh sb="0" eb="1">
      <t>テン</t>
    </rPh>
    <rPh sb="2" eb="4">
      <t>ハンニュウ</t>
    </rPh>
    <phoneticPr fontId="16"/>
  </si>
  <si>
    <t>令和５年度メモ：集計方法の変更に伴い、学校名と係り名の集約を略称に変更</t>
    <rPh sb="0" eb="2">
      <t>レイワ</t>
    </rPh>
    <rPh sb="3" eb="5">
      <t>ネンド</t>
    </rPh>
    <rPh sb="8" eb="10">
      <t>シュウケイ</t>
    </rPh>
    <rPh sb="10" eb="12">
      <t>ホウホウ</t>
    </rPh>
    <rPh sb="13" eb="15">
      <t>ヘンコウ</t>
    </rPh>
    <rPh sb="16" eb="17">
      <t>トモナ</t>
    </rPh>
    <rPh sb="19" eb="22">
      <t>ガッコウメイ</t>
    </rPh>
    <rPh sb="23" eb="24">
      <t>カカ</t>
    </rPh>
    <rPh sb="25" eb="26">
      <t>メイ</t>
    </rPh>
    <rPh sb="27" eb="29">
      <t>シュウヤク</t>
    </rPh>
    <rPh sb="30" eb="32">
      <t>リャクショウ</t>
    </rPh>
    <rPh sb="33" eb="35">
      <t>ヘンコウ</t>
    </rPh>
    <phoneticPr fontId="1"/>
  </si>
  <si>
    <t>※入力にあたり不都合があれば高文連事務局までご連絡ください(052-446-7634)。</t>
    <rPh sb="1" eb="3">
      <t>ニュウリョク</t>
    </rPh>
    <rPh sb="7" eb="10">
      <t>フツゴウ</t>
    </rPh>
    <rPh sb="14" eb="15">
      <t>コウ</t>
    </rPh>
    <rPh sb="15" eb="16">
      <t>ブン</t>
    </rPh>
    <rPh sb="16" eb="17">
      <t>レン</t>
    </rPh>
    <rPh sb="17" eb="20">
      <t>ジムキョク</t>
    </rPh>
    <rPh sb="23" eb="25">
      <t>レンラク</t>
    </rPh>
    <phoneticPr fontId="1"/>
  </si>
  <si>
    <t>愛知県立城北つばさ高等学校(昼間部)</t>
  </si>
  <si>
    <t>愛知県立城北つばさ高等学校(夜間部)</t>
  </si>
  <si>
    <t>愛知県立旭陵高等学校</t>
  </si>
  <si>
    <t>愛知県立瀬戸工科高等学校</t>
  </si>
  <si>
    <t>愛知県立瀬戸工科高等学校(定時制)</t>
  </si>
  <si>
    <t>愛知県立春日井工科高等学校</t>
  </si>
  <si>
    <t>愛知県立春日井泉高等学校</t>
  </si>
  <si>
    <t>愛知高等学校</t>
  </si>
  <si>
    <t>聖霊高等学校</t>
  </si>
  <si>
    <t>中部大学春日丘高等学校</t>
  </si>
  <si>
    <t>名古屋経済大学市邨高等学校</t>
  </si>
  <si>
    <t>愛知県立名古屋工科高等学校</t>
  </si>
  <si>
    <t>愛知県立名古屋工科高等学校(定時制)</t>
  </si>
  <si>
    <t>愛知県立中川青和高等学校</t>
  </si>
  <si>
    <t>名古屋市立中央高等学校(夜間定時制)</t>
  </si>
  <si>
    <t>名古屋市立中央高等学校(昼間定時制)</t>
  </si>
  <si>
    <t>名古屋国際高等学校</t>
  </si>
  <si>
    <t>名古屋たちばな高等学校</t>
  </si>
  <si>
    <t>名古屋たちばな</t>
  </si>
  <si>
    <t>愛知県立犬山高等学校(定時制)</t>
  </si>
  <si>
    <t>愛知県立犬山総合高等学校</t>
  </si>
  <si>
    <t>愛知県立小牧工科高等学校</t>
  </si>
  <si>
    <t>愛知県立一宮工科高等学校</t>
  </si>
  <si>
    <t>愛知県立一宮起工科高等学校</t>
  </si>
  <si>
    <t>愛知県立一宮起工科高等学校(昼間定時制)</t>
  </si>
  <si>
    <t>愛知県立稲沢緑風館高等学校</t>
  </si>
  <si>
    <t>愛知県立愛西工科高等学校</t>
  </si>
  <si>
    <t>修文学院高等学校</t>
  </si>
  <si>
    <t>誠信高等学校</t>
  </si>
  <si>
    <t>大成高等学校</t>
  </si>
  <si>
    <t>愛知県立半田工科高等学校</t>
  </si>
  <si>
    <t>愛知県立東海樟風高等学校</t>
  </si>
  <si>
    <t>愛知県立豊田工科高等学校</t>
  </si>
  <si>
    <t>愛知県立豊田工科高等学校(定時制)</t>
  </si>
  <si>
    <t>愛知県立岡崎工科高等学校</t>
  </si>
  <si>
    <t>愛知県立岡崎工科高等学校(定時制)</t>
  </si>
  <si>
    <t>愛知県立碧南工科高等学校</t>
  </si>
  <si>
    <t>愛知県立刈谷東高等学校(夜間定時制)</t>
  </si>
  <si>
    <t>愛知県立刈谷工科高等学校</t>
  </si>
  <si>
    <t>人間環境大学附属岡崎高等学校</t>
  </si>
  <si>
    <t>愛知県立豊橋工科高等学校</t>
  </si>
  <si>
    <t>愛知県立豊橋工科高等学校(定時制)</t>
  </si>
  <si>
    <t>愛知県立豊川工科高等学校</t>
  </si>
  <si>
    <t>愛知県立新城有教館高等学校</t>
  </si>
  <si>
    <t>愛知県立新城有教館高等学校作手校舎</t>
  </si>
  <si>
    <t>愛知県立瀬戸つばき特別支援学校</t>
  </si>
  <si>
    <t>愛知県立大府もちのき特別支援学校</t>
  </si>
  <si>
    <t>愛知県立大府もちのき特別支援学校桃花校舎</t>
  </si>
  <si>
    <t>愛知県立豊橋特別支援学校潮風教室</t>
  </si>
  <si>
    <t>愛知県立にしお特別支援学校</t>
  </si>
  <si>
    <t>刈谷市立刈谷特別支援学校</t>
  </si>
  <si>
    <t>名古屋市立西特別支援学校</t>
  </si>
  <si>
    <t>西特支</t>
  </si>
  <si>
    <t>名古屋市立南特別支援学校</t>
  </si>
  <si>
    <t>南特支</t>
  </si>
  <si>
    <t>名古屋市立天白特別支援学校</t>
  </si>
  <si>
    <t>天白特支</t>
  </si>
  <si>
    <t>名古屋市立守山特別支援学校</t>
  </si>
  <si>
    <t>守山特支</t>
  </si>
  <si>
    <t>名古屋市立若宮特別支援学校</t>
  </si>
  <si>
    <t>若宮特支</t>
  </si>
  <si>
    <t>0568-58-3239</t>
  </si>
  <si>
    <t>0564-72-5600</t>
  </si>
  <si>
    <t>052-899-0538</t>
  </si>
  <si>
    <t>資料18-1</t>
    <rPh sb="0" eb="2">
      <t>シリョウ</t>
    </rPh>
    <phoneticPr fontId="1"/>
  </si>
  <si>
    <t>令和７年度アートフェスタ－愛知県高等学校総合文化祭－係り生徒報告書</t>
    <rPh sb="0" eb="1">
      <t>レイ</t>
    </rPh>
    <rPh sb="1" eb="2">
      <t>ワ</t>
    </rPh>
    <phoneticPr fontId="1"/>
  </si>
  <si>
    <t>18日(月)</t>
    <rPh sb="2" eb="3">
      <t>ニチ</t>
    </rPh>
    <rPh sb="4" eb="5">
      <t>ゲツ</t>
    </rPh>
    <phoneticPr fontId="1"/>
  </si>
  <si>
    <t>19日(火）</t>
    <rPh sb="2" eb="3">
      <t>ニチ</t>
    </rPh>
    <rPh sb="4" eb="5">
      <t>カ</t>
    </rPh>
    <phoneticPr fontId="1"/>
  </si>
  <si>
    <t>20日(水)</t>
    <rPh sb="2" eb="3">
      <t>ニチ</t>
    </rPh>
    <rPh sb="4" eb="5">
      <t>スイ</t>
    </rPh>
    <phoneticPr fontId="1"/>
  </si>
  <si>
    <t>21日(木)</t>
    <rPh sb="2" eb="3">
      <t>ニチ</t>
    </rPh>
    <rPh sb="4" eb="5">
      <t>モク</t>
    </rPh>
    <phoneticPr fontId="1"/>
  </si>
  <si>
    <t>22日(金)</t>
    <rPh sb="2" eb="3">
      <t>ニチ</t>
    </rPh>
    <rPh sb="4" eb="5">
      <t>キン</t>
    </rPh>
    <phoneticPr fontId="1"/>
  </si>
  <si>
    <t>23日(土)</t>
    <rPh sb="2" eb="3">
      <t>ニチ</t>
    </rPh>
    <rPh sb="4" eb="5">
      <t>ド</t>
    </rPh>
    <phoneticPr fontId="1"/>
  </si>
  <si>
    <t>24日(日)</t>
    <rPh sb="2" eb="3">
      <t>ニチ</t>
    </rPh>
    <rPh sb="4" eb="5">
      <t>ニチ</t>
    </rPh>
    <phoneticPr fontId="1"/>
  </si>
  <si>
    <t>受付</t>
    <rPh sb="0" eb="2">
      <t>ウケツケ</t>
    </rPh>
    <phoneticPr fontId="21"/>
  </si>
  <si>
    <t>受付 小ホール</t>
    <rPh sb="3" eb="4">
      <t>ショウ</t>
    </rPh>
    <phoneticPr fontId="5"/>
  </si>
  <si>
    <t>会場</t>
    <rPh sb="0" eb="2">
      <t>カイジョウ</t>
    </rPh>
    <phoneticPr fontId="21"/>
  </si>
  <si>
    <t>0568-81-2252</t>
  </si>
  <si>
    <t>名古屋葵大学高等学校</t>
    <rPh sb="3" eb="4">
      <t>アオイ</t>
    </rPh>
    <phoneticPr fontId="1"/>
  </si>
  <si>
    <t>名古屋葵大学</t>
    <rPh sb="0" eb="3">
      <t>ナゴヤ</t>
    </rPh>
    <rPh sb="3" eb="4">
      <t>アオイ</t>
    </rPh>
    <rPh sb="4" eb="6">
      <t>ダイガク</t>
    </rPh>
    <phoneticPr fontId="9"/>
  </si>
  <si>
    <t>愛知県立津島北翔高等学校</t>
    <rPh sb="4" eb="6">
      <t>ツシマ</t>
    </rPh>
    <rPh sb="6" eb="7">
      <t>キタ</t>
    </rPh>
    <rPh sb="7" eb="8">
      <t>ショウ</t>
    </rPh>
    <phoneticPr fontId="1"/>
  </si>
  <si>
    <t>津島北翔</t>
    <rPh sb="3" eb="4">
      <t>ショウ</t>
    </rPh>
    <phoneticPr fontId="10"/>
  </si>
  <si>
    <t>愛知県立佐屋高等学校(昼間定時制)</t>
    <rPh sb="11" eb="13">
      <t>チュウカン</t>
    </rPh>
    <rPh sb="13" eb="16">
      <t>テイジセイ</t>
    </rPh>
    <phoneticPr fontId="1"/>
  </si>
  <si>
    <t>佐屋〔昼定〕</t>
  </si>
  <si>
    <t>愛知県立佐屋高等学校(通信制)</t>
    <rPh sb="11" eb="14">
      <t>ツウシンセイ</t>
    </rPh>
    <phoneticPr fontId="1"/>
  </si>
  <si>
    <t>佐屋〔通〕</t>
    <rPh sb="3" eb="4">
      <t>ツウ</t>
    </rPh>
    <phoneticPr fontId="10"/>
  </si>
  <si>
    <t>愛知県立武豊高等学校(昼間定時制)</t>
    <rPh sb="11" eb="13">
      <t>チュウカン</t>
    </rPh>
    <rPh sb="13" eb="16">
      <t>テイジセイ</t>
    </rPh>
    <phoneticPr fontId="1"/>
  </si>
  <si>
    <t>武豊〔昼定〕</t>
  </si>
  <si>
    <t>愛知県立武豊高等学校(通信制)</t>
    <rPh sb="11" eb="14">
      <t>ツウシンセイ</t>
    </rPh>
    <phoneticPr fontId="1"/>
  </si>
  <si>
    <t>武豊〔通〕</t>
    <rPh sb="3" eb="4">
      <t>ツウ</t>
    </rPh>
    <phoneticPr fontId="10"/>
  </si>
  <si>
    <t>愛知県立豊野高等学校(昼間定時制)</t>
    <rPh sb="11" eb="13">
      <t>チュウカン</t>
    </rPh>
    <rPh sb="13" eb="16">
      <t>テイジセイ</t>
    </rPh>
    <phoneticPr fontId="1"/>
  </si>
  <si>
    <t>豊野〔昼定〕</t>
    <rPh sb="3" eb="4">
      <t>ヒル</t>
    </rPh>
    <phoneticPr fontId="10"/>
  </si>
  <si>
    <t>愛知県立豊野高等学校(通信制)</t>
    <rPh sb="11" eb="14">
      <t>ツウシンセイ</t>
    </rPh>
    <phoneticPr fontId="1"/>
  </si>
  <si>
    <t>豊野〔通〕</t>
    <rPh sb="3" eb="4">
      <t>ツウ</t>
    </rPh>
    <phoneticPr fontId="10"/>
  </si>
  <si>
    <t>愛知県立御津あおば高等学校(通信制)</t>
    <rPh sb="14" eb="17">
      <t>ツウシンセイ</t>
    </rPh>
    <phoneticPr fontId="1"/>
  </si>
  <si>
    <t>御津あおば〔通〕</t>
    <rPh sb="6" eb="7">
      <t>ツウ</t>
    </rPh>
    <phoneticPr fontId="10"/>
  </si>
  <si>
    <t>記載責任者
氏名</t>
    <phoneticPr fontId="1"/>
  </si>
  <si>
    <t>メールアドレス</t>
    <phoneticPr fontId="1"/>
  </si>
  <si>
    <t>　　(引率教員および展示、講演・交流の係り生徒、サテライト会場の係り生徒はＴシャツを着用しません。サイズは空欄のままご提出ください。）</t>
    <rPh sb="3" eb="7">
      <t>インソツキョウイン</t>
    </rPh>
    <rPh sb="10" eb="12">
      <t>テンジ</t>
    </rPh>
    <rPh sb="29" eb="31">
      <t>カイジョウ</t>
    </rPh>
    <rPh sb="32" eb="33">
      <t>カカ</t>
    </rPh>
    <rPh sb="34" eb="36">
      <t>セイト</t>
    </rPh>
    <phoneticPr fontId="1"/>
  </si>
  <si>
    <r>
      <t>この報告に基づき、係り生徒の委嘱</t>
    </r>
    <r>
      <rPr>
        <sz val="11"/>
        <color theme="1" tint="0.499984740745262"/>
        <rFont val="ＭＳ Ｐゴシック"/>
        <family val="3"/>
        <charset val="128"/>
        <scheme val="minor"/>
      </rPr>
      <t xml:space="preserve"> </t>
    </r>
    <r>
      <rPr>
        <sz val="9"/>
        <color theme="1" tint="0.499984740745262"/>
        <rFont val="ＭＳ Ｐゴシック"/>
        <family val="3"/>
        <charset val="128"/>
        <scheme val="minor"/>
      </rPr>
      <t xml:space="preserve">(7/4付予定) </t>
    </r>
    <r>
      <rPr>
        <sz val="11"/>
        <color theme="1"/>
        <rFont val="ＭＳ Ｐゴシック"/>
        <family val="3"/>
        <charset val="128"/>
        <scheme val="minor"/>
      </rPr>
      <t>をします。専門部、各学校で相談の上、本人の内諾を得て報告してください。</t>
    </r>
    <phoneticPr fontId="1"/>
  </si>
  <si>
    <r>
      <t>締切：令和７年6月13日（金）　</t>
    </r>
    <r>
      <rPr>
        <b/>
        <sz val="9"/>
        <color theme="1"/>
        <rFont val="ＭＳ Ｐゴシック"/>
        <family val="3"/>
        <charset val="128"/>
        <scheme val="minor"/>
      </rPr>
      <t>【展示部門は20日(金)】</t>
    </r>
    <rPh sb="3" eb="4">
      <t>レイ</t>
    </rPh>
    <rPh sb="4" eb="5">
      <t>ワ</t>
    </rPh>
    <rPh sb="13" eb="14">
      <t>キン</t>
    </rPh>
    <rPh sb="17" eb="19">
      <t>テンジ</t>
    </rPh>
    <rPh sb="19" eb="21">
      <t>ブモン</t>
    </rPh>
    <rPh sb="24" eb="25">
      <t>ニチ</t>
    </rPh>
    <rPh sb="26" eb="2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</si>
</sst>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26" xfId="1" applyFont="1" applyBorder="1" applyAlignment="1">
      <alignment wrapText="1"/>
    </xf>
    <xf numFmtId="0" fontId="9" fillId="0" borderId="0" xfId="2" applyAlignment="1" applyProtection="1">
      <alignment horizontal="left"/>
      <protection hidden="1"/>
    </xf>
    <xf numFmtId="0" fontId="9" fillId="0" borderId="0" xfId="2" applyAlignment="1">
      <alignment horizontal="left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0" xfId="0" applyFill="1" applyAlignment="1">
      <alignment horizontal="right"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0" fillId="2" borderId="18" xfId="0" applyFill="1" applyBorder="1" applyAlignment="1">
      <alignment vertical="top"/>
    </xf>
    <xf numFmtId="0" fontId="0" fillId="2" borderId="11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11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0" fillId="2" borderId="3" xfId="0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8" fillId="5" borderId="30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4" fillId="2" borderId="0" xfId="0" applyFont="1" applyFill="1" applyAlignment="1"/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13" fillId="6" borderId="26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wrapText="1"/>
    </xf>
    <xf numFmtId="0" fontId="9" fillId="0" borderId="0" xfId="2" applyAlignment="1">
      <alignment horizontal="center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right" vertical="center"/>
    </xf>
    <xf numFmtId="0" fontId="17" fillId="2" borderId="28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 applyProtection="1">
      <alignment horizontal="center" vertical="center" wrapText="1" shrinkToFit="1"/>
      <protection locked="0"/>
    </xf>
    <xf numFmtId="0" fontId="19" fillId="2" borderId="7" xfId="0" applyFont="1" applyFill="1" applyBorder="1" applyAlignment="1" applyProtection="1">
      <alignment horizontal="center" vertical="center" wrapText="1" shrinkToFit="1"/>
      <protection locked="0"/>
    </xf>
    <xf numFmtId="0" fontId="19" fillId="2" borderId="9" xfId="0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vertical="center" wrapText="1"/>
    </xf>
    <xf numFmtId="56" fontId="20" fillId="2" borderId="9" xfId="0" applyNumberFormat="1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56" fontId="20" fillId="2" borderId="22" xfId="0" applyNumberFormat="1" applyFont="1" applyFill="1" applyBorder="1" applyAlignment="1">
      <alignment horizontal="left" vertical="center" wrapText="1"/>
    </xf>
    <xf numFmtId="56" fontId="20" fillId="2" borderId="47" xfId="0" applyNumberFormat="1" applyFont="1" applyFill="1" applyBorder="1" applyAlignment="1">
      <alignment horizontal="left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0" fillId="2" borderId="21" xfId="0" applyFill="1" applyBorder="1" applyProtection="1">
      <alignment vertical="center"/>
      <protection locked="0"/>
    </xf>
    <xf numFmtId="0" fontId="0" fillId="2" borderId="31" xfId="0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14" fillId="2" borderId="0" xfId="3" applyFill="1" applyBorder="1">
      <alignment vertical="center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0" fillId="2" borderId="0" xfId="0" applyFill="1" applyAlignment="1">
      <alignment vertical="center" shrinkToFit="1"/>
    </xf>
    <xf numFmtId="0" fontId="3" fillId="2" borderId="5" xfId="0" applyFont="1" applyFill="1" applyBorder="1" applyAlignment="1" applyProtection="1">
      <alignment horizontal="center" vertical="center" wrapText="1" shrinkToFi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0" fillId="2" borderId="47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top" shrinkToFit="1"/>
    </xf>
    <xf numFmtId="0" fontId="0" fillId="2" borderId="18" xfId="0" applyFill="1" applyBorder="1" applyAlignment="1">
      <alignment vertical="top" shrinkToFit="1"/>
    </xf>
  </cellXfs>
  <cellStyles count="4">
    <cellStyle name="ハイパーリンク" xfId="3" builtinId="8"/>
    <cellStyle name="標準" xfId="0" builtinId="0"/>
    <cellStyle name="標準_H13評議員一覧" xfId="2" xr:uid="{00000000-0005-0000-0000-000002000000}"/>
    <cellStyle name="標準_マスターデータ手入力" xfId="1" xr:uid="{00000000-0005-0000-0000-000003000000}"/>
  </cellStyles>
  <dxfs count="8">
    <dxf>
      <font>
        <color theme="1"/>
      </font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1"/>
      </font>
      <fill>
        <patternFill>
          <bgColor theme="0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 tint="0.499984740745262"/>
      </font>
      <fill>
        <patternFill>
          <bgColor theme="0" tint="-0.24994659260841701"/>
        </patternFill>
      </fill>
      <border>
        <left style="hair">
          <color theme="1" tint="0.499984740745262"/>
        </left>
        <right style="hair">
          <color theme="1" tint="0.499984740745262"/>
        </right>
        <top style="hair">
          <color theme="1" tint="0.499984740745262"/>
        </top>
        <bottom style="hair">
          <color theme="1" tint="0.499984740745262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auto="1"/>
        </left>
        <right style="hair">
          <color auto="1"/>
        </right>
        <top style="hair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 tint="-0.24994659260841701"/>
        </patternFill>
      </fill>
      <border>
        <left style="hair">
          <color theme="1" tint="0.499984740745262"/>
        </left>
        <right style="hair">
          <color theme="1" tint="0.499984740745262"/>
        </right>
        <top style="hair">
          <color theme="1" tint="0.499984740745262"/>
        </top>
        <bottom style="hair">
          <color theme="1" tint="0.499984740745262"/>
        </bottom>
      </border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koubun@aroma.ocn.ne.jp?subject=&#20418;&#12426;&#29983;&#24466;&#22577;&#21578;&#2636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W49"/>
  <sheetViews>
    <sheetView tabSelected="1" view="pageBreakPreview" zoomScaleNormal="175" zoomScaleSheetLayoutView="100" workbookViewId="0">
      <selection activeCell="AE17" sqref="AE17"/>
    </sheetView>
  </sheetViews>
  <sheetFormatPr defaultColWidth="5.5" defaultRowHeight="13.5" x14ac:dyDescent="0.15"/>
  <cols>
    <col min="1" max="1" width="1.625" style="5" customWidth="1"/>
    <col min="2" max="2" width="0.5" style="5" customWidth="1"/>
    <col min="3" max="3" width="10.625" style="5" customWidth="1"/>
    <col min="4" max="4" width="7.375" style="5" customWidth="1"/>
    <col min="5" max="5" width="10.125" style="5" customWidth="1"/>
    <col min="6" max="6" width="10.5" style="5" customWidth="1"/>
    <col min="7" max="7" width="5.875" style="5" customWidth="1"/>
    <col min="8" max="14" width="4.875" style="5" customWidth="1"/>
    <col min="15" max="15" width="4.625" style="5" hidden="1" customWidth="1"/>
    <col min="16" max="16" width="11.25" style="5" customWidth="1"/>
    <col min="17" max="17" width="9.25" style="5" customWidth="1"/>
    <col min="18" max="18" width="2" style="5" customWidth="1"/>
    <col min="19" max="19" width="2.5" style="5" hidden="1" customWidth="1"/>
    <col min="20" max="21" width="15.625" style="5" hidden="1" customWidth="1"/>
    <col min="22" max="22" width="13.5" style="5" hidden="1" customWidth="1"/>
    <col min="23" max="23" width="21.375" style="5" hidden="1" customWidth="1"/>
    <col min="24" max="30" width="5.5" style="5" customWidth="1"/>
    <col min="31" max="16384" width="5.5" style="5"/>
  </cols>
  <sheetData>
    <row r="1" spans="2:23" ht="15" customHeight="1" x14ac:dyDescent="0.15">
      <c r="Q1" s="5" t="s">
        <v>902</v>
      </c>
    </row>
    <row r="2" spans="2:23" ht="5.25" customHeight="1" x14ac:dyDescent="0.15"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2:23" ht="33" customHeight="1" x14ac:dyDescent="0.15">
      <c r="B3" s="75" t="s">
        <v>903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"/>
      <c r="T3" s="7"/>
      <c r="U3" s="7"/>
      <c r="V3" s="7"/>
      <c r="W3" s="7"/>
    </row>
    <row r="4" spans="2:23" ht="2.4500000000000002" customHeight="1" x14ac:dyDescent="0.15">
      <c r="E4" s="106"/>
      <c r="F4" s="106"/>
      <c r="G4" s="106"/>
      <c r="H4" s="106"/>
      <c r="I4" s="106"/>
      <c r="J4" s="28"/>
      <c r="K4" s="28"/>
      <c r="L4" s="28"/>
      <c r="M4" s="28"/>
      <c r="N4" s="28"/>
      <c r="O4" s="28"/>
      <c r="P4" s="28"/>
      <c r="Q4" s="28"/>
      <c r="R4" s="28"/>
      <c r="S4" s="6"/>
      <c r="T4" s="6"/>
      <c r="U4" s="6"/>
      <c r="V4" s="6"/>
      <c r="W4" s="6"/>
    </row>
    <row r="5" spans="2:23" ht="12.6" customHeight="1" x14ac:dyDescent="0.15">
      <c r="C5" s="107" t="s">
        <v>936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8"/>
      <c r="S5" s="9"/>
      <c r="W5" s="6"/>
    </row>
    <row r="6" spans="2:23" ht="8.25" customHeight="1" x14ac:dyDescent="0.15"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  <c r="W6" s="6"/>
    </row>
    <row r="7" spans="2:23" ht="8.25" customHeight="1" x14ac:dyDescent="0.15"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2:23" ht="14.25" customHeight="1" x14ac:dyDescent="0.15">
      <c r="C8" s="105" t="s">
        <v>6</v>
      </c>
      <c r="D8" s="13" t="s">
        <v>4</v>
      </c>
      <c r="E8" s="86" t="s">
        <v>614</v>
      </c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7"/>
      <c r="R8" s="14"/>
    </row>
    <row r="9" spans="2:23" ht="6" customHeight="1" x14ac:dyDescent="0.15">
      <c r="C9" s="105"/>
      <c r="D9" s="13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6"/>
    </row>
    <row r="10" spans="2:23" ht="14.25" customHeight="1" x14ac:dyDescent="0.15">
      <c r="C10" s="105"/>
      <c r="D10" s="13" t="s">
        <v>216</v>
      </c>
      <c r="E10" s="86" t="s">
        <v>217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7"/>
      <c r="R10" s="14"/>
    </row>
    <row r="11" spans="2:23" ht="6" customHeight="1" x14ac:dyDescent="0.15">
      <c r="C11" s="105"/>
      <c r="D11" s="13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7"/>
      <c r="R11" s="16"/>
    </row>
    <row r="12" spans="2:23" ht="21.75" customHeight="1" x14ac:dyDescent="0.15">
      <c r="C12" s="105"/>
      <c r="D12" s="13" t="s">
        <v>452</v>
      </c>
      <c r="E12" s="108" t="s">
        <v>449</v>
      </c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9"/>
      <c r="R12" s="15"/>
    </row>
    <row r="13" spans="2:23" ht="5.25" customHeight="1" x14ac:dyDescent="0.15">
      <c r="C13" s="18"/>
      <c r="Q13" s="19"/>
    </row>
    <row r="14" spans="2:23" x14ac:dyDescent="0.15">
      <c r="C14" s="20" t="s">
        <v>5</v>
      </c>
      <c r="D14" s="94" t="s">
        <v>450</v>
      </c>
      <c r="E14" s="94"/>
      <c r="F14" s="88" t="s">
        <v>451</v>
      </c>
      <c r="G14" s="88"/>
      <c r="H14" s="88"/>
      <c r="I14" s="88"/>
      <c r="Q14" s="53" t="s">
        <v>937</v>
      </c>
      <c r="R14" s="6"/>
    </row>
    <row r="15" spans="2:23" ht="5.25" customHeight="1" x14ac:dyDescent="0.15">
      <c r="C15" s="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  <c r="R15" s="6"/>
    </row>
    <row r="16" spans="2:23" ht="9.75" customHeight="1" x14ac:dyDescent="0.15">
      <c r="C16" s="6"/>
      <c r="D16" s="6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6"/>
      <c r="T16" s="6"/>
      <c r="U16" s="6"/>
      <c r="V16" s="6"/>
      <c r="W16" s="6"/>
    </row>
    <row r="17" spans="3:23" ht="51" customHeight="1" x14ac:dyDescent="0.15">
      <c r="C17" s="27" t="s">
        <v>0</v>
      </c>
      <c r="D17" s="96"/>
      <c r="E17" s="96"/>
      <c r="F17" s="96"/>
      <c r="G17" s="96"/>
      <c r="H17" s="96"/>
      <c r="I17" s="96"/>
      <c r="J17" s="96"/>
      <c r="K17" s="96"/>
      <c r="L17" s="49"/>
      <c r="M17" s="85" t="s">
        <v>630</v>
      </c>
      <c r="N17" s="85"/>
      <c r="O17" s="85"/>
      <c r="P17" s="95"/>
      <c r="Q17" s="95"/>
      <c r="R17" s="6"/>
      <c r="S17" s="6"/>
      <c r="T17" s="6" t="s">
        <v>836</v>
      </c>
      <c r="U17" s="6"/>
      <c r="V17" s="6"/>
      <c r="W17" s="6"/>
    </row>
    <row r="18" spans="3:23" ht="26.25" customHeight="1" x14ac:dyDescent="0.15">
      <c r="C18" s="63" t="s">
        <v>220</v>
      </c>
      <c r="D18" s="97" t="str">
        <f>IFERROR(IF(D17="","(未入力)",VLOOKUP(D17,ID!A1:B300,2,FALSE)),"入力してください")</f>
        <v>(未入力)</v>
      </c>
      <c r="E18" s="97"/>
      <c r="F18" s="63" t="s">
        <v>933</v>
      </c>
      <c r="G18" s="91"/>
      <c r="H18" s="92"/>
      <c r="I18" s="92"/>
      <c r="J18" s="92"/>
      <c r="K18" s="93"/>
      <c r="M18" s="85" t="s">
        <v>631</v>
      </c>
      <c r="N18" s="85"/>
      <c r="O18" s="85"/>
      <c r="P18" s="98"/>
      <c r="Q18" s="98"/>
      <c r="R18" s="6"/>
      <c r="S18" s="6"/>
      <c r="T18" s="6"/>
      <c r="U18" s="6"/>
      <c r="V18" s="6"/>
      <c r="W18" s="6"/>
    </row>
    <row r="19" spans="3:23" ht="25.5" customHeight="1" x14ac:dyDescent="0.15">
      <c r="C19" s="63" t="s">
        <v>1</v>
      </c>
      <c r="D19" s="89" t="str">
        <f>IFERROR(IF(D17="","(未入力)",VLOOKUP(D17,ID!A1:C300,3,FALSE)),"入力してください")</f>
        <v>(未入力)</v>
      </c>
      <c r="E19" s="90"/>
      <c r="F19" s="63" t="s">
        <v>934</v>
      </c>
      <c r="G19" s="91"/>
      <c r="H19" s="92"/>
      <c r="I19" s="92"/>
      <c r="J19" s="92"/>
      <c r="K19" s="93"/>
      <c r="M19" s="85"/>
      <c r="N19" s="85"/>
      <c r="O19" s="85"/>
      <c r="P19" s="98"/>
      <c r="Q19" s="98"/>
      <c r="R19" s="25"/>
    </row>
    <row r="20" spans="3:23" ht="8.25" customHeight="1" x14ac:dyDescent="0.15"/>
    <row r="21" spans="3:23" ht="17.45" customHeight="1" x14ac:dyDescent="0.15">
      <c r="C21" s="80" t="s">
        <v>626</v>
      </c>
      <c r="D21" s="66" t="s">
        <v>612</v>
      </c>
      <c r="E21" s="68" t="s">
        <v>218</v>
      </c>
      <c r="F21" s="68" t="s">
        <v>219</v>
      </c>
      <c r="G21" s="70" t="s">
        <v>3</v>
      </c>
      <c r="H21" s="64" t="s">
        <v>613</v>
      </c>
      <c r="I21" s="65"/>
      <c r="J21" s="103"/>
      <c r="K21" s="103"/>
      <c r="L21" s="103"/>
      <c r="M21" s="103"/>
      <c r="N21" s="103"/>
      <c r="O21" s="104"/>
      <c r="P21" s="99" t="s">
        <v>2</v>
      </c>
      <c r="Q21" s="100"/>
      <c r="R21" s="25"/>
      <c r="T21" s="35"/>
      <c r="U21" s="35"/>
      <c r="V21" s="5" t="s">
        <v>198</v>
      </c>
      <c r="W21" s="5" t="s">
        <v>632</v>
      </c>
    </row>
    <row r="22" spans="3:23" ht="37.9" customHeight="1" x14ac:dyDescent="0.15">
      <c r="C22" s="81"/>
      <c r="D22" s="67"/>
      <c r="E22" s="69"/>
      <c r="F22" s="69"/>
      <c r="G22" s="71"/>
      <c r="H22" s="60" t="s">
        <v>904</v>
      </c>
      <c r="I22" s="61" t="s">
        <v>905</v>
      </c>
      <c r="J22" s="61" t="s">
        <v>906</v>
      </c>
      <c r="K22" s="61" t="s">
        <v>907</v>
      </c>
      <c r="L22" s="61" t="s">
        <v>908</v>
      </c>
      <c r="M22" s="55" t="s">
        <v>909</v>
      </c>
      <c r="N22" s="54" t="s">
        <v>910</v>
      </c>
      <c r="O22" s="62" t="s">
        <v>604</v>
      </c>
      <c r="P22" s="101"/>
      <c r="Q22" s="102"/>
      <c r="R22" s="25"/>
      <c r="T22" s="6" t="s">
        <v>911</v>
      </c>
      <c r="U22" s="6" t="s">
        <v>812</v>
      </c>
      <c r="V22" s="5" t="s">
        <v>199</v>
      </c>
      <c r="W22" s="5" t="s">
        <v>633</v>
      </c>
    </row>
    <row r="23" spans="3:23" ht="22.5" customHeight="1" x14ac:dyDescent="0.15">
      <c r="C23" s="81"/>
      <c r="D23" s="56"/>
      <c r="E23" s="39"/>
      <c r="F23" s="39"/>
      <c r="G23" s="51"/>
      <c r="H23" s="50"/>
      <c r="I23" s="39"/>
      <c r="J23" s="39"/>
      <c r="K23" s="39"/>
      <c r="L23" s="39"/>
      <c r="M23" s="39"/>
      <c r="N23" s="52"/>
      <c r="O23" s="51"/>
      <c r="P23" s="78"/>
      <c r="Q23" s="79"/>
      <c r="R23" s="25"/>
      <c r="T23" s="6" t="s">
        <v>912</v>
      </c>
      <c r="U23" s="6" t="s">
        <v>813</v>
      </c>
      <c r="V23" s="5" t="s">
        <v>200</v>
      </c>
      <c r="W23" s="5" t="s">
        <v>634</v>
      </c>
    </row>
    <row r="24" spans="3:23" ht="22.5" customHeight="1" x14ac:dyDescent="0.15">
      <c r="C24" s="81"/>
      <c r="D24" s="57"/>
      <c r="E24" s="40"/>
      <c r="F24" s="40"/>
      <c r="G24" s="31"/>
      <c r="H24" s="29"/>
      <c r="I24" s="40"/>
      <c r="J24" s="40"/>
      <c r="K24" s="40"/>
      <c r="L24" s="40"/>
      <c r="M24" s="40"/>
      <c r="N24" s="47"/>
      <c r="O24" s="31"/>
      <c r="P24" s="76"/>
      <c r="Q24" s="77"/>
      <c r="R24" s="25"/>
      <c r="T24" s="6" t="s">
        <v>913</v>
      </c>
      <c r="U24" s="6" t="s">
        <v>814</v>
      </c>
      <c r="V24" s="5" t="s">
        <v>201</v>
      </c>
      <c r="W24" s="5" t="s">
        <v>635</v>
      </c>
    </row>
    <row r="25" spans="3:23" ht="22.5" customHeight="1" x14ac:dyDescent="0.15">
      <c r="C25" s="81"/>
      <c r="D25" s="57"/>
      <c r="E25" s="40"/>
      <c r="F25" s="40"/>
      <c r="G25" s="31"/>
      <c r="H25" s="29"/>
      <c r="I25" s="40"/>
      <c r="J25" s="40"/>
      <c r="K25" s="40"/>
      <c r="L25" s="40"/>
      <c r="M25" s="40"/>
      <c r="N25" s="47"/>
      <c r="O25" s="31"/>
      <c r="P25" s="76"/>
      <c r="Q25" s="77"/>
      <c r="R25" s="25"/>
      <c r="T25" s="6" t="s">
        <v>815</v>
      </c>
      <c r="U25" s="6" t="s">
        <v>816</v>
      </c>
      <c r="V25" s="5" t="s">
        <v>202</v>
      </c>
      <c r="W25" s="5" t="s">
        <v>615</v>
      </c>
    </row>
    <row r="26" spans="3:23" ht="22.5" customHeight="1" x14ac:dyDescent="0.15">
      <c r="C26" s="81"/>
      <c r="D26" s="57"/>
      <c r="E26" s="40"/>
      <c r="F26" s="40"/>
      <c r="G26" s="31"/>
      <c r="H26" s="29"/>
      <c r="I26" s="40"/>
      <c r="J26" s="40"/>
      <c r="K26" s="40"/>
      <c r="L26" s="40"/>
      <c r="M26" s="40"/>
      <c r="N26" s="47"/>
      <c r="O26" s="31"/>
      <c r="P26" s="76"/>
      <c r="Q26" s="77"/>
      <c r="R26" s="25"/>
      <c r="T26" s="6" t="s">
        <v>817</v>
      </c>
      <c r="U26" s="6" t="s">
        <v>818</v>
      </c>
      <c r="V26" s="5" t="s">
        <v>203</v>
      </c>
      <c r="W26" s="59" t="s">
        <v>636</v>
      </c>
    </row>
    <row r="27" spans="3:23" ht="22.5" customHeight="1" x14ac:dyDescent="0.15">
      <c r="C27" s="81"/>
      <c r="D27" s="57"/>
      <c r="E27" s="40"/>
      <c r="F27" s="40"/>
      <c r="G27" s="31"/>
      <c r="H27" s="29"/>
      <c r="I27" s="40"/>
      <c r="J27" s="40"/>
      <c r="K27" s="40"/>
      <c r="L27" s="40"/>
      <c r="M27" s="40"/>
      <c r="N27" s="47"/>
      <c r="O27" s="31"/>
      <c r="P27" s="76"/>
      <c r="Q27" s="77"/>
      <c r="R27" s="25"/>
      <c r="T27" s="6" t="s">
        <v>819</v>
      </c>
      <c r="U27" s="6" t="s">
        <v>820</v>
      </c>
      <c r="V27" s="5" t="s">
        <v>204</v>
      </c>
      <c r="W27" s="5" t="s">
        <v>616</v>
      </c>
    </row>
    <row r="28" spans="3:23" ht="22.5" customHeight="1" x14ac:dyDescent="0.15">
      <c r="C28" s="81"/>
      <c r="D28" s="57"/>
      <c r="E28" s="40"/>
      <c r="F28" s="40"/>
      <c r="G28" s="31"/>
      <c r="H28" s="30"/>
      <c r="I28" s="40"/>
      <c r="J28" s="40"/>
      <c r="K28" s="40"/>
      <c r="L28" s="40"/>
      <c r="M28" s="40"/>
      <c r="N28" s="47"/>
      <c r="O28" s="31"/>
      <c r="P28" s="76"/>
      <c r="Q28" s="77"/>
      <c r="R28" s="25"/>
      <c r="T28" s="6" t="s">
        <v>821</v>
      </c>
      <c r="U28" s="6" t="s">
        <v>822</v>
      </c>
      <c r="V28" s="5" t="s">
        <v>205</v>
      </c>
      <c r="W28" s="59" t="s">
        <v>637</v>
      </c>
    </row>
    <row r="29" spans="3:23" ht="22.5" customHeight="1" x14ac:dyDescent="0.15">
      <c r="C29" s="81"/>
      <c r="D29" s="57"/>
      <c r="E29" s="40"/>
      <c r="F29" s="40"/>
      <c r="G29" s="31"/>
      <c r="H29" s="30"/>
      <c r="I29" s="40"/>
      <c r="J29" s="40"/>
      <c r="K29" s="40"/>
      <c r="L29" s="40"/>
      <c r="M29" s="40"/>
      <c r="N29" s="47"/>
      <c r="O29" s="31"/>
      <c r="P29" s="76"/>
      <c r="Q29" s="77"/>
      <c r="R29" s="25"/>
      <c r="T29" s="6" t="s">
        <v>823</v>
      </c>
      <c r="U29" s="6" t="s">
        <v>824</v>
      </c>
      <c r="V29" s="5" t="s">
        <v>206</v>
      </c>
      <c r="W29" s="59" t="s">
        <v>638</v>
      </c>
    </row>
    <row r="30" spans="3:23" ht="22.5" customHeight="1" x14ac:dyDescent="0.15">
      <c r="C30" s="81"/>
      <c r="D30" s="57"/>
      <c r="E30" s="40"/>
      <c r="F30" s="40"/>
      <c r="G30" s="31"/>
      <c r="H30" s="30"/>
      <c r="I30" s="40"/>
      <c r="J30" s="40"/>
      <c r="K30" s="40"/>
      <c r="L30" s="40"/>
      <c r="M30" s="40"/>
      <c r="N30" s="47"/>
      <c r="O30" s="31"/>
      <c r="P30" s="76"/>
      <c r="Q30" s="77"/>
      <c r="R30" s="25"/>
      <c r="T30" s="9" t="s">
        <v>825</v>
      </c>
      <c r="U30" s="9" t="s">
        <v>826</v>
      </c>
      <c r="V30" s="5" t="s">
        <v>207</v>
      </c>
      <c r="W30" s="59" t="s">
        <v>639</v>
      </c>
    </row>
    <row r="31" spans="3:23" ht="22.5" customHeight="1" x14ac:dyDescent="0.15">
      <c r="C31" s="81"/>
      <c r="D31" s="57"/>
      <c r="E31" s="40"/>
      <c r="F31" s="40"/>
      <c r="G31" s="31"/>
      <c r="H31" s="30"/>
      <c r="I31" s="40"/>
      <c r="J31" s="40"/>
      <c r="K31" s="40"/>
      <c r="L31" s="40"/>
      <c r="M31" s="40"/>
      <c r="N31" s="47"/>
      <c r="O31" s="31"/>
      <c r="P31" s="76"/>
      <c r="Q31" s="77"/>
      <c r="R31" s="25"/>
      <c r="T31" s="6" t="s">
        <v>827</v>
      </c>
      <c r="U31" s="6" t="s">
        <v>828</v>
      </c>
      <c r="V31" s="5" t="s">
        <v>208</v>
      </c>
    </row>
    <row r="32" spans="3:23" ht="22.5" customHeight="1" x14ac:dyDescent="0.15">
      <c r="C32" s="81"/>
      <c r="D32" s="57"/>
      <c r="E32" s="40"/>
      <c r="F32" s="40"/>
      <c r="G32" s="31"/>
      <c r="H32" s="30"/>
      <c r="I32" s="40"/>
      <c r="J32" s="40"/>
      <c r="K32" s="40"/>
      <c r="L32" s="40"/>
      <c r="M32" s="40"/>
      <c r="N32" s="47"/>
      <c r="O32" s="31"/>
      <c r="P32" s="76"/>
      <c r="Q32" s="77"/>
      <c r="R32" s="25"/>
      <c r="T32" s="6" t="s">
        <v>829</v>
      </c>
      <c r="U32" s="6" t="s">
        <v>829</v>
      </c>
      <c r="V32" s="5" t="s">
        <v>209</v>
      </c>
    </row>
    <row r="33" spans="3:23" ht="22.5" customHeight="1" x14ac:dyDescent="0.15">
      <c r="C33" s="81"/>
      <c r="D33" s="57"/>
      <c r="E33" s="40"/>
      <c r="F33" s="40"/>
      <c r="G33" s="31"/>
      <c r="H33" s="30"/>
      <c r="I33" s="40"/>
      <c r="J33" s="40"/>
      <c r="K33" s="40"/>
      <c r="L33" s="40"/>
      <c r="M33" s="40"/>
      <c r="N33" s="47"/>
      <c r="O33" s="31"/>
      <c r="P33" s="76"/>
      <c r="Q33" s="77"/>
      <c r="R33" s="25"/>
      <c r="T33" s="6" t="s">
        <v>830</v>
      </c>
      <c r="U33" s="6" t="s">
        <v>831</v>
      </c>
      <c r="V33" s="5" t="s">
        <v>210</v>
      </c>
      <c r="W33" s="5" t="s">
        <v>640</v>
      </c>
    </row>
    <row r="34" spans="3:23" ht="22.5" customHeight="1" x14ac:dyDescent="0.15">
      <c r="C34" s="81"/>
      <c r="D34" s="57"/>
      <c r="E34" s="40"/>
      <c r="F34" s="40"/>
      <c r="G34" s="31"/>
      <c r="H34" s="30"/>
      <c r="I34" s="40"/>
      <c r="J34" s="40"/>
      <c r="K34" s="40"/>
      <c r="L34" s="40"/>
      <c r="M34" s="40"/>
      <c r="N34" s="47"/>
      <c r="O34" s="31"/>
      <c r="P34" s="76"/>
      <c r="Q34" s="77"/>
      <c r="R34" s="25"/>
      <c r="T34" s="5" t="s">
        <v>832</v>
      </c>
      <c r="U34" s="5" t="s">
        <v>833</v>
      </c>
      <c r="V34" s="5" t="s">
        <v>211</v>
      </c>
      <c r="W34" s="5" t="s">
        <v>619</v>
      </c>
    </row>
    <row r="35" spans="3:23" ht="22.5" customHeight="1" x14ac:dyDescent="0.15">
      <c r="C35" s="81"/>
      <c r="D35" s="57"/>
      <c r="E35" s="40"/>
      <c r="F35" s="40"/>
      <c r="G35" s="31"/>
      <c r="H35" s="30"/>
      <c r="I35" s="40"/>
      <c r="J35" s="40"/>
      <c r="K35" s="40"/>
      <c r="L35" s="40"/>
      <c r="M35" s="40"/>
      <c r="N35" s="47"/>
      <c r="O35" s="31"/>
      <c r="P35" s="76"/>
      <c r="Q35" s="77"/>
      <c r="R35" s="25"/>
      <c r="T35" s="5" t="s">
        <v>834</v>
      </c>
      <c r="U35" s="5" t="s">
        <v>835</v>
      </c>
      <c r="V35" s="5" t="s">
        <v>212</v>
      </c>
      <c r="W35" s="5" t="s">
        <v>620</v>
      </c>
    </row>
    <row r="36" spans="3:23" ht="22.5" customHeight="1" x14ac:dyDescent="0.15">
      <c r="C36" s="81"/>
      <c r="D36" s="57"/>
      <c r="E36" s="40"/>
      <c r="F36" s="40"/>
      <c r="G36" s="31"/>
      <c r="H36" s="30"/>
      <c r="I36" s="40"/>
      <c r="J36" s="40"/>
      <c r="K36" s="40"/>
      <c r="L36" s="40"/>
      <c r="M36" s="40"/>
      <c r="N36" s="47"/>
      <c r="O36" s="31"/>
      <c r="P36" s="76"/>
      <c r="Q36" s="77"/>
      <c r="R36" s="25"/>
      <c r="V36" s="5" t="s">
        <v>213</v>
      </c>
      <c r="W36" s="5" t="s">
        <v>621</v>
      </c>
    </row>
    <row r="37" spans="3:23" ht="22.5" customHeight="1" x14ac:dyDescent="0.15">
      <c r="C37" s="81"/>
      <c r="D37" s="57"/>
      <c r="E37" s="40"/>
      <c r="F37" s="40"/>
      <c r="G37" s="31"/>
      <c r="H37" s="30"/>
      <c r="I37" s="40"/>
      <c r="J37" s="40"/>
      <c r="K37" s="40"/>
      <c r="L37" s="40"/>
      <c r="M37" s="40"/>
      <c r="N37" s="47"/>
      <c r="O37" s="31"/>
      <c r="P37" s="76"/>
      <c r="Q37" s="77"/>
      <c r="R37" s="25"/>
      <c r="V37" s="5" t="s">
        <v>641</v>
      </c>
      <c r="W37" s="5" t="s">
        <v>622</v>
      </c>
    </row>
    <row r="38" spans="3:23" ht="22.5" customHeight="1" x14ac:dyDescent="0.15">
      <c r="C38" s="81"/>
      <c r="D38" s="57"/>
      <c r="E38" s="40"/>
      <c r="F38" s="40"/>
      <c r="G38" s="31"/>
      <c r="H38" s="30"/>
      <c r="I38" s="40"/>
      <c r="J38" s="40"/>
      <c r="K38" s="40"/>
      <c r="L38" s="40"/>
      <c r="M38" s="40"/>
      <c r="N38" s="47"/>
      <c r="O38" s="31"/>
      <c r="P38" s="76"/>
      <c r="Q38" s="77"/>
      <c r="R38" s="25"/>
      <c r="V38" s="5" t="s">
        <v>642</v>
      </c>
      <c r="W38" s="5" t="s">
        <v>623</v>
      </c>
    </row>
    <row r="39" spans="3:23" ht="22.5" customHeight="1" x14ac:dyDescent="0.15">
      <c r="C39" s="81"/>
      <c r="D39" s="57"/>
      <c r="E39" s="40"/>
      <c r="F39" s="40"/>
      <c r="G39" s="31"/>
      <c r="H39" s="30"/>
      <c r="I39" s="40"/>
      <c r="J39" s="40"/>
      <c r="K39" s="40"/>
      <c r="L39" s="40"/>
      <c r="M39" s="40"/>
      <c r="N39" s="47"/>
      <c r="O39" s="31"/>
      <c r="P39" s="76"/>
      <c r="Q39" s="77"/>
      <c r="R39" s="25"/>
      <c r="V39" s="5" t="s">
        <v>643</v>
      </c>
      <c r="W39" s="5" t="s">
        <v>624</v>
      </c>
    </row>
    <row r="40" spans="3:23" ht="22.5" customHeight="1" x14ac:dyDescent="0.15">
      <c r="C40" s="81"/>
      <c r="D40" s="57"/>
      <c r="E40" s="40"/>
      <c r="F40" s="40"/>
      <c r="G40" s="31"/>
      <c r="H40" s="30"/>
      <c r="I40" s="40"/>
      <c r="J40" s="40"/>
      <c r="K40" s="40"/>
      <c r="L40" s="40"/>
      <c r="M40" s="40"/>
      <c r="N40" s="47"/>
      <c r="O40" s="31"/>
      <c r="P40" s="76"/>
      <c r="Q40" s="77"/>
      <c r="R40" s="25"/>
      <c r="W40" s="5" t="s">
        <v>625</v>
      </c>
    </row>
    <row r="41" spans="3:23" ht="22.5" customHeight="1" x14ac:dyDescent="0.15">
      <c r="C41" s="81"/>
      <c r="D41" s="57"/>
      <c r="E41" s="40"/>
      <c r="F41" s="40"/>
      <c r="G41" s="31"/>
      <c r="H41" s="30"/>
      <c r="I41" s="40"/>
      <c r="J41" s="40"/>
      <c r="K41" s="40"/>
      <c r="L41" s="40"/>
      <c r="M41" s="40"/>
      <c r="N41" s="47"/>
      <c r="O41" s="31"/>
      <c r="P41" s="76"/>
      <c r="Q41" s="77"/>
      <c r="R41" s="25"/>
      <c r="W41" s="5" t="s">
        <v>617</v>
      </c>
    </row>
    <row r="42" spans="3:23" ht="22.5" customHeight="1" x14ac:dyDescent="0.15">
      <c r="C42" s="82"/>
      <c r="D42" s="58"/>
      <c r="E42" s="41"/>
      <c r="F42" s="41"/>
      <c r="G42" s="33"/>
      <c r="H42" s="32"/>
      <c r="I42" s="41"/>
      <c r="J42" s="41"/>
      <c r="K42" s="41"/>
      <c r="L42" s="41"/>
      <c r="M42" s="41"/>
      <c r="N42" s="48"/>
      <c r="O42" s="33"/>
      <c r="P42" s="83"/>
      <c r="Q42" s="84"/>
      <c r="R42" s="25"/>
      <c r="W42" s="5" t="s">
        <v>618</v>
      </c>
    </row>
    <row r="43" spans="3:23" ht="5.25" customHeight="1" x14ac:dyDescent="0.15"/>
    <row r="44" spans="3:23" ht="40.5" customHeight="1" x14ac:dyDescent="0.15">
      <c r="C44" s="34" t="s">
        <v>561</v>
      </c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4"/>
    </row>
    <row r="45" spans="3:23" ht="23.25" customHeight="1" x14ac:dyDescent="0.15">
      <c r="C45" s="37" t="s">
        <v>837</v>
      </c>
      <c r="T45" s="5" t="s">
        <v>607</v>
      </c>
      <c r="V45" s="5" t="s">
        <v>608</v>
      </c>
    </row>
    <row r="46" spans="3:23" ht="14.25" customHeight="1" x14ac:dyDescent="0.15">
      <c r="C46" s="36" t="str">
        <f>IF(COUNTIF(P17,"*展示*")=1,V46,T46)</f>
        <v>※Ｔシャツはスタッフ向けに配付するものです。サイズ表記は標準的な男性サイズでご記入ください。</v>
      </c>
      <c r="T46" s="5" t="s">
        <v>606</v>
      </c>
      <c r="V46" s="5" t="s">
        <v>609</v>
      </c>
    </row>
    <row r="47" spans="3:23" ht="14.25" customHeight="1" x14ac:dyDescent="0.15">
      <c r="C47" s="36" t="str">
        <f>IF(COUNTIF(P17,"*展示*")=1,"",T47)</f>
        <v>　　(引率教員および展示、講演・交流の係り生徒、サテライト会場の係り生徒はＴシャツを着用しません。サイズは空欄のままご提出ください。）</v>
      </c>
      <c r="T47" s="5" t="s">
        <v>935</v>
      </c>
    </row>
    <row r="49" spans="3:3" x14ac:dyDescent="0.15">
      <c r="C49" s="38"/>
    </row>
  </sheetData>
  <sheetProtection algorithmName="SHA-512" hashValue="GTQEBkikZf1b2VsNIvBZXwBYuvcB6JRviXKRH1d6irzyfsjafj/sih4ISHsosLjE6ia9xbHmg+rdTOJjAFaxRg==" saltValue="78xPg/yDi+iiW4+njzmThw==" spinCount="100000" sheet="1" objects="1" scenarios="1"/>
  <mergeCells count="47">
    <mergeCell ref="C8:C12"/>
    <mergeCell ref="E4:I4"/>
    <mergeCell ref="C5:Q5"/>
    <mergeCell ref="E10:Q10"/>
    <mergeCell ref="E12:Q12"/>
    <mergeCell ref="P34:Q34"/>
    <mergeCell ref="P35:Q35"/>
    <mergeCell ref="P33:Q33"/>
    <mergeCell ref="P32:Q32"/>
    <mergeCell ref="E8:Q8"/>
    <mergeCell ref="F14:I14"/>
    <mergeCell ref="D19:E19"/>
    <mergeCell ref="G19:K19"/>
    <mergeCell ref="D14:E14"/>
    <mergeCell ref="P17:Q17"/>
    <mergeCell ref="D17:K17"/>
    <mergeCell ref="G18:K18"/>
    <mergeCell ref="D18:E18"/>
    <mergeCell ref="P18:Q19"/>
    <mergeCell ref="P21:Q22"/>
    <mergeCell ref="J21:O21"/>
    <mergeCell ref="P38:Q38"/>
    <mergeCell ref="P39:Q39"/>
    <mergeCell ref="P40:Q40"/>
    <mergeCell ref="P41:Q41"/>
    <mergeCell ref="P36:Q36"/>
    <mergeCell ref="D44:Q44"/>
    <mergeCell ref="B3:R3"/>
    <mergeCell ref="P37:Q37"/>
    <mergeCell ref="P23:Q23"/>
    <mergeCell ref="P24:Q24"/>
    <mergeCell ref="P25:Q25"/>
    <mergeCell ref="P26:Q26"/>
    <mergeCell ref="P27:Q27"/>
    <mergeCell ref="P28:Q28"/>
    <mergeCell ref="P29:Q29"/>
    <mergeCell ref="P30:Q30"/>
    <mergeCell ref="P31:Q31"/>
    <mergeCell ref="C21:C42"/>
    <mergeCell ref="P42:Q42"/>
    <mergeCell ref="M17:O17"/>
    <mergeCell ref="M18:O19"/>
    <mergeCell ref="H21:I21"/>
    <mergeCell ref="D21:D22"/>
    <mergeCell ref="E21:E22"/>
    <mergeCell ref="F21:F22"/>
    <mergeCell ref="G21:G22"/>
  </mergeCells>
  <phoneticPr fontId="1"/>
  <conditionalFormatting sqref="G21:G42">
    <cfRule type="expression" dxfId="7" priority="11">
      <formula>OR(COUNTIF($P$17, "*交流*")=1,COUNTIF($P$17, "*展示*")=1)</formula>
    </cfRule>
  </conditionalFormatting>
  <conditionalFormatting sqref="H22">
    <cfRule type="expression" dxfId="6" priority="4">
      <formula>$P$17=""</formula>
    </cfRule>
  </conditionalFormatting>
  <conditionalFormatting sqref="H23:H41">
    <cfRule type="expression" dxfId="5" priority="2">
      <formula>$P$17=""</formula>
    </cfRule>
  </conditionalFormatting>
  <conditionalFormatting sqref="H42">
    <cfRule type="expression" dxfId="4" priority="1">
      <formula>$P$17=""</formula>
    </cfRule>
  </conditionalFormatting>
  <conditionalFormatting sqref="H22:L42">
    <cfRule type="expression" dxfId="3" priority="7">
      <formula>COUNTIF($P$17, "*展示*")=0</formula>
    </cfRule>
  </conditionalFormatting>
  <conditionalFormatting sqref="I22:L22">
    <cfRule type="expression" dxfId="2" priority="5">
      <formula>$P$17=""</formula>
    </cfRule>
  </conditionalFormatting>
  <conditionalFormatting sqref="I23:L41">
    <cfRule type="expression" dxfId="1" priority="6">
      <formula>$P$17=""</formula>
    </cfRule>
  </conditionalFormatting>
  <conditionalFormatting sqref="I42:L42">
    <cfRule type="expression" dxfId="0" priority="3">
      <formula>$P$17=""</formula>
    </cfRule>
  </conditionalFormatting>
  <dataValidations count="7">
    <dataValidation type="list" allowBlank="1" showInputMessage="1" showErrorMessage="1" sqref="H23:O42" xr:uid="{00000000-0002-0000-0000-000000000000}">
      <formula1>"○"</formula1>
    </dataValidation>
    <dataValidation type="list" allowBlank="1" showInputMessage="1" showErrorMessage="1" sqref="G23:G42" xr:uid="{00000000-0002-0000-0000-000001000000}">
      <formula1>"S,M,L,2L,3L"</formula1>
    </dataValidation>
    <dataValidation allowBlank="1" showInputMessage="1" prompt="学校名から自動的に入力されますが、表記揺れ等により正しく反映されない場合は「ID」シートで確認のうえ入力してください。" sqref="D18" xr:uid="{00000000-0002-0000-0000-000002000000}"/>
    <dataValidation type="list" allowBlank="1" showInputMessage="1" sqref="D23:D42" xr:uid="{00000000-0002-0000-0000-000004000000}">
      <formula1>$W$21:$W$32</formula1>
    </dataValidation>
    <dataValidation type="list" allowBlank="1" showInputMessage="1" showErrorMessage="1" prompt="リストから選択してください。" sqref="P18" xr:uid="{00000000-0002-0000-0000-000006000000}">
      <formula1>$V$21:$V$40</formula1>
    </dataValidation>
    <dataValidation type="list" allowBlank="1" showInputMessage="1" showErrorMessage="1" prompt="リストから選択してください。" sqref="P17:Q17" xr:uid="{89094A21-6584-49D6-AD52-7133B09E9D85}">
      <formula1>$T$21:$T$35</formula1>
    </dataValidation>
    <dataValidation allowBlank="1" showInputMessage="1" showErrorMessage="1" prompt="学校名から自動的に入力されますが、表記揺れ等により正しく反映されない場合は入力してください。" sqref="D19:E19" xr:uid="{E76B4BCC-5A13-45E2-B993-4D86F2D123AF}"/>
  </dataValidations>
  <hyperlinks>
    <hyperlink ref="F14" r:id="rId1" xr:uid="{00000000-0004-0000-0000-000000000000}"/>
  </hyperlinks>
  <pageMargins left="0.31496062992125984" right="7.874015748031496E-2" top="0.23622047244094491" bottom="0.11811023622047245" header="0.31496062992125984" footer="0.31496062992125984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F283"/>
  <sheetViews>
    <sheetView workbookViewId="0">
      <selection activeCell="A283" sqref="A283"/>
    </sheetView>
  </sheetViews>
  <sheetFormatPr defaultRowHeight="13.5" x14ac:dyDescent="0.15"/>
  <cols>
    <col min="1" max="1" width="33.75" style="4" customWidth="1"/>
    <col min="2" max="2" width="6" style="46" customWidth="1"/>
    <col min="3" max="3" width="14.125" style="3" hidden="1" customWidth="1"/>
    <col min="4" max="4" width="21.75" hidden="1" customWidth="1"/>
    <col min="5" max="5" width="9" hidden="1" customWidth="1"/>
  </cols>
  <sheetData>
    <row r="1" spans="1:6" x14ac:dyDescent="0.15">
      <c r="A1" s="44" t="s">
        <v>214</v>
      </c>
      <c r="B1" s="44" t="s">
        <v>215</v>
      </c>
      <c r="C1" s="26" t="s">
        <v>221</v>
      </c>
      <c r="D1" s="26" t="s">
        <v>453</v>
      </c>
      <c r="E1" t="s">
        <v>601</v>
      </c>
      <c r="F1" s="44" t="s">
        <v>453</v>
      </c>
    </row>
    <row r="2" spans="1:6" x14ac:dyDescent="0.15">
      <c r="A2" s="2" t="s">
        <v>7</v>
      </c>
      <c r="B2" s="45">
        <v>101</v>
      </c>
      <c r="C2" s="2" t="s">
        <v>222</v>
      </c>
      <c r="D2" t="s">
        <v>454</v>
      </c>
      <c r="F2" t="s">
        <v>454</v>
      </c>
    </row>
    <row r="3" spans="1:6" x14ac:dyDescent="0.15">
      <c r="A3" s="2" t="s">
        <v>8</v>
      </c>
      <c r="B3" s="45">
        <v>102</v>
      </c>
      <c r="C3" s="2" t="s">
        <v>223</v>
      </c>
      <c r="D3" t="s">
        <v>455</v>
      </c>
      <c r="E3" t="s">
        <v>602</v>
      </c>
      <c r="F3" t="s">
        <v>455</v>
      </c>
    </row>
    <row r="4" spans="1:6" x14ac:dyDescent="0.15">
      <c r="A4" s="2" t="s">
        <v>562</v>
      </c>
      <c r="B4" s="45">
        <v>103</v>
      </c>
      <c r="C4" s="2" t="s">
        <v>223</v>
      </c>
      <c r="D4" t="s">
        <v>644</v>
      </c>
      <c r="E4" t="s">
        <v>603</v>
      </c>
      <c r="F4" t="s">
        <v>644</v>
      </c>
    </row>
    <row r="5" spans="1:6" x14ac:dyDescent="0.15">
      <c r="A5" s="2" t="s">
        <v>9</v>
      </c>
      <c r="B5" s="45">
        <v>104</v>
      </c>
      <c r="C5" s="2" t="s">
        <v>224</v>
      </c>
      <c r="D5" t="s">
        <v>456</v>
      </c>
      <c r="F5" t="s">
        <v>456</v>
      </c>
    </row>
    <row r="6" spans="1:6" x14ac:dyDescent="0.15">
      <c r="A6" s="2" t="s">
        <v>10</v>
      </c>
      <c r="B6" s="45">
        <v>105</v>
      </c>
      <c r="C6" s="2" t="s">
        <v>225</v>
      </c>
      <c r="D6" t="s">
        <v>457</v>
      </c>
      <c r="F6" t="s">
        <v>457</v>
      </c>
    </row>
    <row r="7" spans="1:6" x14ac:dyDescent="0.15">
      <c r="A7" s="2" t="s">
        <v>11</v>
      </c>
      <c r="B7" s="45">
        <v>106</v>
      </c>
      <c r="C7" s="2" t="s">
        <v>563</v>
      </c>
      <c r="D7" t="s">
        <v>645</v>
      </c>
      <c r="F7" t="s">
        <v>645</v>
      </c>
    </row>
    <row r="8" spans="1:6" x14ac:dyDescent="0.15">
      <c r="A8" s="2" t="s">
        <v>564</v>
      </c>
      <c r="B8" s="45">
        <v>107</v>
      </c>
      <c r="C8" s="2" t="s">
        <v>226</v>
      </c>
      <c r="D8" t="s">
        <v>646</v>
      </c>
      <c r="F8" t="s">
        <v>646</v>
      </c>
    </row>
    <row r="9" spans="1:6" x14ac:dyDescent="0.15">
      <c r="A9" s="2" t="s">
        <v>838</v>
      </c>
      <c r="B9" s="45">
        <v>108</v>
      </c>
      <c r="C9" s="2" t="s">
        <v>458</v>
      </c>
      <c r="D9" t="s">
        <v>647</v>
      </c>
      <c r="F9" t="s">
        <v>647</v>
      </c>
    </row>
    <row r="10" spans="1:6" x14ac:dyDescent="0.15">
      <c r="A10" s="2" t="s">
        <v>839</v>
      </c>
      <c r="B10" s="45">
        <v>109</v>
      </c>
      <c r="C10" s="2" t="s">
        <v>458</v>
      </c>
      <c r="D10" t="s">
        <v>648</v>
      </c>
      <c r="F10" t="s">
        <v>648</v>
      </c>
    </row>
    <row r="11" spans="1:6" x14ac:dyDescent="0.15">
      <c r="A11" s="2" t="s">
        <v>840</v>
      </c>
      <c r="B11" s="45">
        <v>110</v>
      </c>
      <c r="C11" s="2" t="s">
        <v>565</v>
      </c>
      <c r="D11" t="s">
        <v>649</v>
      </c>
      <c r="F11" t="s">
        <v>649</v>
      </c>
    </row>
    <row r="12" spans="1:6" x14ac:dyDescent="0.15">
      <c r="A12" s="2" t="s">
        <v>459</v>
      </c>
      <c r="B12" s="45">
        <v>111</v>
      </c>
      <c r="C12" s="2" t="s">
        <v>227</v>
      </c>
      <c r="D12" t="s">
        <v>460</v>
      </c>
      <c r="F12" t="s">
        <v>460</v>
      </c>
    </row>
    <row r="13" spans="1:6" x14ac:dyDescent="0.15">
      <c r="A13" s="2" t="s">
        <v>12</v>
      </c>
      <c r="B13" s="45">
        <v>112</v>
      </c>
      <c r="C13" s="2" t="s">
        <v>228</v>
      </c>
      <c r="D13" t="s">
        <v>650</v>
      </c>
      <c r="F13" t="s">
        <v>650</v>
      </c>
    </row>
    <row r="14" spans="1:6" x14ac:dyDescent="0.15">
      <c r="A14" s="2" t="s">
        <v>13</v>
      </c>
      <c r="B14" s="45">
        <v>113</v>
      </c>
      <c r="C14" s="2" t="s">
        <v>229</v>
      </c>
      <c r="D14" t="s">
        <v>651</v>
      </c>
      <c r="F14" t="s">
        <v>651</v>
      </c>
    </row>
    <row r="15" spans="1:6" x14ac:dyDescent="0.15">
      <c r="A15" s="2" t="s">
        <v>14</v>
      </c>
      <c r="B15" s="45">
        <v>114</v>
      </c>
      <c r="C15" s="2" t="s">
        <v>230</v>
      </c>
      <c r="D15" t="s">
        <v>461</v>
      </c>
      <c r="F15" t="s">
        <v>461</v>
      </c>
    </row>
    <row r="16" spans="1:6" x14ac:dyDescent="0.15">
      <c r="A16" s="2" t="s">
        <v>15</v>
      </c>
      <c r="B16" s="45">
        <v>115</v>
      </c>
      <c r="C16" s="2" t="s">
        <v>231</v>
      </c>
      <c r="D16" t="s">
        <v>652</v>
      </c>
      <c r="F16" t="s">
        <v>652</v>
      </c>
    </row>
    <row r="17" spans="1:6" x14ac:dyDescent="0.15">
      <c r="A17" s="2" t="s">
        <v>16</v>
      </c>
      <c r="B17" s="45">
        <v>116</v>
      </c>
      <c r="C17" s="2" t="s">
        <v>232</v>
      </c>
      <c r="D17" t="s">
        <v>653</v>
      </c>
      <c r="F17" t="s">
        <v>653</v>
      </c>
    </row>
    <row r="18" spans="1:6" x14ac:dyDescent="0.15">
      <c r="A18" s="2" t="s">
        <v>841</v>
      </c>
      <c r="B18" s="45">
        <v>117</v>
      </c>
      <c r="C18" s="2" t="s">
        <v>233</v>
      </c>
      <c r="D18" t="s">
        <v>654</v>
      </c>
      <c r="F18" t="s">
        <v>654</v>
      </c>
    </row>
    <row r="19" spans="1:6" x14ac:dyDescent="0.15">
      <c r="A19" s="2" t="s">
        <v>842</v>
      </c>
      <c r="B19" s="45">
        <v>118</v>
      </c>
      <c r="C19" s="2" t="s">
        <v>233</v>
      </c>
      <c r="D19" t="s">
        <v>655</v>
      </c>
      <c r="F19" t="s">
        <v>655</v>
      </c>
    </row>
    <row r="20" spans="1:6" x14ac:dyDescent="0.15">
      <c r="A20" s="2" t="s">
        <v>17</v>
      </c>
      <c r="B20" s="45">
        <v>119</v>
      </c>
      <c r="C20" s="2" t="s">
        <v>234</v>
      </c>
      <c r="D20" t="s">
        <v>462</v>
      </c>
      <c r="F20" t="s">
        <v>462</v>
      </c>
    </row>
    <row r="21" spans="1:6" x14ac:dyDescent="0.15">
      <c r="A21" s="2" t="s">
        <v>566</v>
      </c>
      <c r="B21" s="45">
        <v>120</v>
      </c>
      <c r="C21" s="2" t="s">
        <v>914</v>
      </c>
      <c r="D21" t="s">
        <v>463</v>
      </c>
      <c r="F21" t="s">
        <v>463</v>
      </c>
    </row>
    <row r="22" spans="1:6" x14ac:dyDescent="0.15">
      <c r="A22" s="2" t="s">
        <v>18</v>
      </c>
      <c r="B22" s="45">
        <v>121</v>
      </c>
      <c r="C22" s="2" t="s">
        <v>235</v>
      </c>
      <c r="D22" t="s">
        <v>656</v>
      </c>
      <c r="F22" t="s">
        <v>656</v>
      </c>
    </row>
    <row r="23" spans="1:6" x14ac:dyDescent="0.15">
      <c r="A23" s="2" t="s">
        <v>19</v>
      </c>
      <c r="B23" s="45">
        <v>122</v>
      </c>
      <c r="C23" s="2" t="s">
        <v>236</v>
      </c>
      <c r="D23" t="s">
        <v>657</v>
      </c>
      <c r="F23" t="s">
        <v>657</v>
      </c>
    </row>
    <row r="24" spans="1:6" x14ac:dyDescent="0.15">
      <c r="A24" s="2" t="s">
        <v>20</v>
      </c>
      <c r="B24" s="45">
        <v>123</v>
      </c>
      <c r="C24" s="2" t="s">
        <v>237</v>
      </c>
      <c r="D24" t="s">
        <v>658</v>
      </c>
      <c r="F24" t="s">
        <v>658</v>
      </c>
    </row>
    <row r="25" spans="1:6" x14ac:dyDescent="0.15">
      <c r="A25" s="2" t="s">
        <v>21</v>
      </c>
      <c r="B25" s="45">
        <v>124</v>
      </c>
      <c r="C25" s="2" t="s">
        <v>238</v>
      </c>
      <c r="D25" t="s">
        <v>659</v>
      </c>
      <c r="F25" t="s">
        <v>659</v>
      </c>
    </row>
    <row r="26" spans="1:6" x14ac:dyDescent="0.15">
      <c r="A26" s="2" t="s">
        <v>843</v>
      </c>
      <c r="B26" s="45">
        <v>125</v>
      </c>
      <c r="C26" s="2" t="s">
        <v>239</v>
      </c>
      <c r="D26" t="s">
        <v>660</v>
      </c>
      <c r="F26" t="s">
        <v>660</v>
      </c>
    </row>
    <row r="27" spans="1:6" x14ac:dyDescent="0.15">
      <c r="A27" s="2" t="s">
        <v>844</v>
      </c>
      <c r="B27" s="45">
        <v>126</v>
      </c>
      <c r="C27" s="2" t="s">
        <v>240</v>
      </c>
      <c r="D27" t="s">
        <v>661</v>
      </c>
      <c r="F27" t="s">
        <v>661</v>
      </c>
    </row>
    <row r="28" spans="1:6" x14ac:dyDescent="0.15">
      <c r="A28" s="2" t="s">
        <v>22</v>
      </c>
      <c r="B28" s="45">
        <v>127</v>
      </c>
      <c r="C28" s="2" t="s">
        <v>241</v>
      </c>
      <c r="D28" t="s">
        <v>464</v>
      </c>
      <c r="F28" t="s">
        <v>464</v>
      </c>
    </row>
    <row r="29" spans="1:6" x14ac:dyDescent="0.15">
      <c r="A29" s="2" t="s">
        <v>23</v>
      </c>
      <c r="B29" s="45">
        <v>128</v>
      </c>
      <c r="C29" s="2" t="s">
        <v>242</v>
      </c>
      <c r="D29" t="s">
        <v>662</v>
      </c>
      <c r="F29" t="s">
        <v>662</v>
      </c>
    </row>
    <row r="30" spans="1:6" x14ac:dyDescent="0.15">
      <c r="A30" s="2" t="s">
        <v>24</v>
      </c>
      <c r="B30" s="45">
        <v>129</v>
      </c>
      <c r="C30" s="2" t="s">
        <v>243</v>
      </c>
      <c r="D30" t="s">
        <v>663</v>
      </c>
      <c r="F30" t="s">
        <v>663</v>
      </c>
    </row>
    <row r="31" spans="1:6" x14ac:dyDescent="0.15">
      <c r="A31" s="2" t="s">
        <v>25</v>
      </c>
      <c r="B31" s="45">
        <v>130</v>
      </c>
      <c r="C31" s="2" t="s">
        <v>244</v>
      </c>
      <c r="D31" t="s">
        <v>465</v>
      </c>
      <c r="F31" t="s">
        <v>465</v>
      </c>
    </row>
    <row r="32" spans="1:6" x14ac:dyDescent="0.15">
      <c r="A32" s="2" t="s">
        <v>26</v>
      </c>
      <c r="B32" s="45">
        <v>131</v>
      </c>
      <c r="C32" s="2" t="s">
        <v>245</v>
      </c>
      <c r="D32" t="s">
        <v>664</v>
      </c>
      <c r="F32" t="s">
        <v>664</v>
      </c>
    </row>
    <row r="33" spans="1:6" x14ac:dyDescent="0.15">
      <c r="A33" s="2" t="s">
        <v>27</v>
      </c>
      <c r="B33" s="45">
        <v>132</v>
      </c>
      <c r="C33" s="2" t="s">
        <v>246</v>
      </c>
      <c r="D33" t="s">
        <v>665</v>
      </c>
      <c r="F33" t="s">
        <v>665</v>
      </c>
    </row>
    <row r="34" spans="1:6" x14ac:dyDescent="0.15">
      <c r="A34" s="2" t="s">
        <v>28</v>
      </c>
      <c r="B34" s="45">
        <v>133</v>
      </c>
      <c r="C34" s="2" t="s">
        <v>247</v>
      </c>
      <c r="D34" t="s">
        <v>666</v>
      </c>
      <c r="F34" t="s">
        <v>666</v>
      </c>
    </row>
    <row r="35" spans="1:6" x14ac:dyDescent="0.15">
      <c r="A35" s="2" t="s">
        <v>29</v>
      </c>
      <c r="B35" s="45">
        <v>134</v>
      </c>
      <c r="C35" s="2" t="s">
        <v>248</v>
      </c>
      <c r="D35" t="s">
        <v>667</v>
      </c>
      <c r="F35" t="s">
        <v>667</v>
      </c>
    </row>
    <row r="36" spans="1:6" x14ac:dyDescent="0.15">
      <c r="A36" s="2" t="s">
        <v>30</v>
      </c>
      <c r="B36" s="45">
        <v>135</v>
      </c>
      <c r="C36" s="2" t="s">
        <v>249</v>
      </c>
      <c r="D36" t="s">
        <v>668</v>
      </c>
      <c r="F36" t="s">
        <v>668</v>
      </c>
    </row>
    <row r="37" spans="1:6" x14ac:dyDescent="0.15">
      <c r="A37" s="2" t="s">
        <v>31</v>
      </c>
      <c r="B37" s="45">
        <v>136</v>
      </c>
      <c r="C37" s="2" t="s">
        <v>250</v>
      </c>
      <c r="D37" t="s">
        <v>669</v>
      </c>
      <c r="F37" t="s">
        <v>669</v>
      </c>
    </row>
    <row r="38" spans="1:6" x14ac:dyDescent="0.15">
      <c r="A38" s="2" t="s">
        <v>32</v>
      </c>
      <c r="B38" s="45">
        <v>137</v>
      </c>
      <c r="C38" s="2" t="s">
        <v>251</v>
      </c>
      <c r="D38" t="s">
        <v>670</v>
      </c>
      <c r="F38" t="s">
        <v>670</v>
      </c>
    </row>
    <row r="39" spans="1:6" x14ac:dyDescent="0.15">
      <c r="A39" s="2" t="s">
        <v>845</v>
      </c>
      <c r="B39" s="45">
        <v>138</v>
      </c>
      <c r="C39" s="2" t="s">
        <v>567</v>
      </c>
      <c r="D39" t="s">
        <v>671</v>
      </c>
      <c r="F39" t="s">
        <v>671</v>
      </c>
    </row>
    <row r="40" spans="1:6" x14ac:dyDescent="0.15">
      <c r="A40" s="2" t="s">
        <v>33</v>
      </c>
      <c r="B40" s="45">
        <v>139</v>
      </c>
      <c r="C40" s="2" t="s">
        <v>252</v>
      </c>
      <c r="D40" t="s">
        <v>672</v>
      </c>
      <c r="F40" t="s">
        <v>672</v>
      </c>
    </row>
    <row r="41" spans="1:6" x14ac:dyDescent="0.15">
      <c r="A41" s="2" t="s">
        <v>34</v>
      </c>
      <c r="B41" s="45">
        <v>140</v>
      </c>
      <c r="C41" s="2" t="s">
        <v>253</v>
      </c>
      <c r="D41" t="s">
        <v>673</v>
      </c>
      <c r="F41" t="s">
        <v>673</v>
      </c>
    </row>
    <row r="42" spans="1:6" x14ac:dyDescent="0.15">
      <c r="A42" s="2" t="s">
        <v>35</v>
      </c>
      <c r="B42" s="45">
        <v>141</v>
      </c>
      <c r="C42" s="2" t="s">
        <v>254</v>
      </c>
      <c r="D42" t="s">
        <v>674</v>
      </c>
      <c r="F42" t="s">
        <v>674</v>
      </c>
    </row>
    <row r="43" spans="1:6" x14ac:dyDescent="0.15">
      <c r="A43" s="2" t="s">
        <v>36</v>
      </c>
      <c r="B43" s="45">
        <v>142</v>
      </c>
      <c r="C43" s="2" t="s">
        <v>255</v>
      </c>
      <c r="D43" t="s">
        <v>675</v>
      </c>
      <c r="F43" t="s">
        <v>675</v>
      </c>
    </row>
    <row r="44" spans="1:6" x14ac:dyDescent="0.15">
      <c r="A44" s="2" t="s">
        <v>466</v>
      </c>
      <c r="B44" s="45">
        <v>143</v>
      </c>
      <c r="C44" s="2" t="s">
        <v>258</v>
      </c>
      <c r="D44" t="s">
        <v>467</v>
      </c>
      <c r="F44" t="s">
        <v>467</v>
      </c>
    </row>
    <row r="45" spans="1:6" x14ac:dyDescent="0.15">
      <c r="A45" s="2" t="s">
        <v>846</v>
      </c>
      <c r="B45" s="45">
        <v>144</v>
      </c>
      <c r="C45" s="2" t="s">
        <v>605</v>
      </c>
      <c r="D45" t="s">
        <v>676</v>
      </c>
      <c r="F45" t="s">
        <v>676</v>
      </c>
    </row>
    <row r="46" spans="1:6" x14ac:dyDescent="0.15">
      <c r="A46" s="2" t="s">
        <v>847</v>
      </c>
      <c r="B46" s="45">
        <v>145</v>
      </c>
      <c r="C46" s="2" t="s">
        <v>468</v>
      </c>
      <c r="D46" t="s">
        <v>677</v>
      </c>
      <c r="F46" t="s">
        <v>677</v>
      </c>
    </row>
    <row r="47" spans="1:6" x14ac:dyDescent="0.15">
      <c r="A47" s="2" t="s">
        <v>37</v>
      </c>
      <c r="B47" s="45">
        <v>146</v>
      </c>
      <c r="C47" s="2" t="s">
        <v>256</v>
      </c>
      <c r="D47" t="s">
        <v>678</v>
      </c>
      <c r="F47" t="s">
        <v>678</v>
      </c>
    </row>
    <row r="48" spans="1:6" x14ac:dyDescent="0.15">
      <c r="A48" s="2" t="s">
        <v>38</v>
      </c>
      <c r="B48" s="45">
        <v>147</v>
      </c>
      <c r="C48" s="2" t="s">
        <v>257</v>
      </c>
      <c r="D48" t="s">
        <v>679</v>
      </c>
      <c r="F48" t="s">
        <v>679</v>
      </c>
    </row>
    <row r="49" spans="1:6" x14ac:dyDescent="0.15">
      <c r="A49" s="2" t="s">
        <v>848</v>
      </c>
      <c r="B49" s="45">
        <v>148</v>
      </c>
      <c r="C49" s="2" t="s">
        <v>568</v>
      </c>
      <c r="D49" t="s">
        <v>680</v>
      </c>
      <c r="F49" t="s">
        <v>680</v>
      </c>
    </row>
    <row r="50" spans="1:6" x14ac:dyDescent="0.15">
      <c r="A50" s="2" t="s">
        <v>39</v>
      </c>
      <c r="B50" s="45">
        <v>201</v>
      </c>
      <c r="C50" s="2" t="s">
        <v>259</v>
      </c>
      <c r="D50" t="s">
        <v>469</v>
      </c>
      <c r="F50" t="s">
        <v>469</v>
      </c>
    </row>
    <row r="51" spans="1:6" x14ac:dyDescent="0.15">
      <c r="A51" s="2" t="s">
        <v>40</v>
      </c>
      <c r="B51" s="45">
        <v>202</v>
      </c>
      <c r="C51" s="2" t="s">
        <v>260</v>
      </c>
      <c r="D51" t="s">
        <v>470</v>
      </c>
      <c r="F51" t="s">
        <v>470</v>
      </c>
    </row>
    <row r="52" spans="1:6" x14ac:dyDescent="0.15">
      <c r="A52" s="2" t="s">
        <v>41</v>
      </c>
      <c r="B52" s="45">
        <v>203</v>
      </c>
      <c r="C52" s="2" t="s">
        <v>261</v>
      </c>
      <c r="D52" t="s">
        <v>471</v>
      </c>
      <c r="F52" t="s">
        <v>471</v>
      </c>
    </row>
    <row r="53" spans="1:6" x14ac:dyDescent="0.15">
      <c r="A53" s="2" t="s">
        <v>42</v>
      </c>
      <c r="B53" s="45">
        <v>204</v>
      </c>
      <c r="C53" s="2" t="s">
        <v>262</v>
      </c>
      <c r="D53" t="s">
        <v>472</v>
      </c>
      <c r="F53" t="s">
        <v>472</v>
      </c>
    </row>
    <row r="54" spans="1:6" x14ac:dyDescent="0.15">
      <c r="A54" s="2" t="s">
        <v>43</v>
      </c>
      <c r="B54" s="45">
        <v>205</v>
      </c>
      <c r="C54" s="2" t="s">
        <v>263</v>
      </c>
      <c r="D54" t="s">
        <v>473</v>
      </c>
      <c r="F54" t="s">
        <v>473</v>
      </c>
    </row>
    <row r="55" spans="1:6" x14ac:dyDescent="0.15">
      <c r="A55" s="2" t="s">
        <v>569</v>
      </c>
      <c r="B55" s="45">
        <v>206</v>
      </c>
      <c r="C55" s="2" t="s">
        <v>263</v>
      </c>
      <c r="D55" t="s">
        <v>570</v>
      </c>
      <c r="F55" t="s">
        <v>570</v>
      </c>
    </row>
    <row r="56" spans="1:6" x14ac:dyDescent="0.15">
      <c r="A56" s="2" t="s">
        <v>44</v>
      </c>
      <c r="B56" s="45">
        <v>207</v>
      </c>
      <c r="C56" s="2" t="s">
        <v>264</v>
      </c>
      <c r="D56" t="s">
        <v>474</v>
      </c>
      <c r="F56" t="s">
        <v>474</v>
      </c>
    </row>
    <row r="57" spans="1:6" x14ac:dyDescent="0.15">
      <c r="A57" s="2" t="s">
        <v>45</v>
      </c>
      <c r="B57" s="45">
        <v>208</v>
      </c>
      <c r="C57" s="2" t="s">
        <v>265</v>
      </c>
      <c r="D57" t="s">
        <v>475</v>
      </c>
      <c r="F57" t="s">
        <v>475</v>
      </c>
    </row>
    <row r="58" spans="1:6" x14ac:dyDescent="0.15">
      <c r="A58" s="2" t="s">
        <v>46</v>
      </c>
      <c r="B58" s="45">
        <v>209</v>
      </c>
      <c r="C58" s="2" t="s">
        <v>266</v>
      </c>
      <c r="D58" t="s">
        <v>476</v>
      </c>
      <c r="F58" t="s">
        <v>476</v>
      </c>
    </row>
    <row r="59" spans="1:6" x14ac:dyDescent="0.15">
      <c r="A59" s="2" t="s">
        <v>47</v>
      </c>
      <c r="B59" s="45">
        <v>210</v>
      </c>
      <c r="C59" s="2" t="s">
        <v>267</v>
      </c>
      <c r="D59" t="s">
        <v>477</v>
      </c>
      <c r="F59" t="s">
        <v>477</v>
      </c>
    </row>
    <row r="60" spans="1:6" x14ac:dyDescent="0.15">
      <c r="A60" s="2" t="s">
        <v>48</v>
      </c>
      <c r="B60" s="45">
        <v>211</v>
      </c>
      <c r="C60" s="2" t="s">
        <v>268</v>
      </c>
      <c r="D60" t="s">
        <v>681</v>
      </c>
      <c r="F60" t="s">
        <v>681</v>
      </c>
    </row>
    <row r="61" spans="1:6" x14ac:dyDescent="0.15">
      <c r="A61" s="2" t="s">
        <v>849</v>
      </c>
      <c r="B61" s="45">
        <v>212</v>
      </c>
      <c r="C61" s="2" t="s">
        <v>269</v>
      </c>
      <c r="D61" t="s">
        <v>682</v>
      </c>
      <c r="F61" t="s">
        <v>682</v>
      </c>
    </row>
    <row r="62" spans="1:6" x14ac:dyDescent="0.15">
      <c r="A62" s="2" t="s">
        <v>850</v>
      </c>
      <c r="B62" s="45">
        <v>213</v>
      </c>
      <c r="C62" s="2" t="s">
        <v>269</v>
      </c>
      <c r="D62" t="s">
        <v>683</v>
      </c>
      <c r="F62" t="s">
        <v>683</v>
      </c>
    </row>
    <row r="63" spans="1:6" x14ac:dyDescent="0.15">
      <c r="A63" s="2" t="s">
        <v>851</v>
      </c>
      <c r="B63" s="45">
        <v>214</v>
      </c>
      <c r="C63" s="2" t="s">
        <v>270</v>
      </c>
      <c r="D63" t="s">
        <v>684</v>
      </c>
      <c r="F63" t="s">
        <v>684</v>
      </c>
    </row>
    <row r="64" spans="1:6" x14ac:dyDescent="0.15">
      <c r="A64" s="2" t="s">
        <v>49</v>
      </c>
      <c r="B64" s="45">
        <v>215</v>
      </c>
      <c r="C64" s="2" t="s">
        <v>271</v>
      </c>
      <c r="D64" t="s">
        <v>478</v>
      </c>
      <c r="F64" t="s">
        <v>478</v>
      </c>
    </row>
    <row r="65" spans="1:6" x14ac:dyDescent="0.15">
      <c r="A65" s="2" t="s">
        <v>50</v>
      </c>
      <c r="B65" s="45">
        <v>216</v>
      </c>
      <c r="C65" s="2" t="s">
        <v>272</v>
      </c>
      <c r="D65" t="s">
        <v>479</v>
      </c>
      <c r="F65" t="s">
        <v>479</v>
      </c>
    </row>
    <row r="66" spans="1:6" x14ac:dyDescent="0.15">
      <c r="A66" s="2" t="s">
        <v>51</v>
      </c>
      <c r="B66" s="45">
        <v>217</v>
      </c>
      <c r="C66" s="2" t="s">
        <v>273</v>
      </c>
      <c r="D66" t="s">
        <v>685</v>
      </c>
      <c r="F66" t="s">
        <v>685</v>
      </c>
    </row>
    <row r="67" spans="1:6" x14ac:dyDescent="0.15">
      <c r="A67" s="2" t="s">
        <v>52</v>
      </c>
      <c r="B67" s="45">
        <v>218</v>
      </c>
      <c r="C67" s="2" t="s">
        <v>274</v>
      </c>
      <c r="D67" t="s">
        <v>480</v>
      </c>
      <c r="F67" t="s">
        <v>480</v>
      </c>
    </row>
    <row r="68" spans="1:6" x14ac:dyDescent="0.15">
      <c r="A68" s="2" t="s">
        <v>53</v>
      </c>
      <c r="B68" s="45">
        <v>219</v>
      </c>
      <c r="C68" s="2" t="s">
        <v>275</v>
      </c>
      <c r="D68" t="s">
        <v>686</v>
      </c>
      <c r="F68" t="s">
        <v>686</v>
      </c>
    </row>
    <row r="69" spans="1:6" x14ac:dyDescent="0.15">
      <c r="A69" s="2" t="s">
        <v>54</v>
      </c>
      <c r="B69" s="45">
        <v>220</v>
      </c>
      <c r="C69" s="2" t="s">
        <v>276</v>
      </c>
      <c r="D69" t="s">
        <v>687</v>
      </c>
      <c r="F69" t="s">
        <v>687</v>
      </c>
    </row>
    <row r="70" spans="1:6" x14ac:dyDescent="0.15">
      <c r="A70" s="2" t="s">
        <v>55</v>
      </c>
      <c r="B70" s="45">
        <v>221</v>
      </c>
      <c r="C70" s="2" t="s">
        <v>277</v>
      </c>
      <c r="D70" t="s">
        <v>481</v>
      </c>
      <c r="F70" t="s">
        <v>481</v>
      </c>
    </row>
    <row r="71" spans="1:6" x14ac:dyDescent="0.15">
      <c r="A71" s="2" t="s">
        <v>56</v>
      </c>
      <c r="B71" s="45">
        <v>222</v>
      </c>
      <c r="C71" s="2" t="s">
        <v>278</v>
      </c>
      <c r="D71" t="s">
        <v>688</v>
      </c>
      <c r="F71" t="s">
        <v>688</v>
      </c>
    </row>
    <row r="72" spans="1:6" x14ac:dyDescent="0.15">
      <c r="A72" s="2" t="s">
        <v>57</v>
      </c>
      <c r="B72" s="45">
        <v>223</v>
      </c>
      <c r="C72" s="2" t="s">
        <v>279</v>
      </c>
      <c r="D72" t="s">
        <v>689</v>
      </c>
      <c r="F72" t="s">
        <v>689</v>
      </c>
    </row>
    <row r="73" spans="1:6" x14ac:dyDescent="0.15">
      <c r="A73" s="2" t="s">
        <v>58</v>
      </c>
      <c r="B73" s="45">
        <v>224</v>
      </c>
      <c r="C73" s="2" t="s">
        <v>280</v>
      </c>
      <c r="D73" t="s">
        <v>690</v>
      </c>
      <c r="F73" t="s">
        <v>690</v>
      </c>
    </row>
    <row r="74" spans="1:6" x14ac:dyDescent="0.15">
      <c r="A74" s="2" t="s">
        <v>852</v>
      </c>
      <c r="B74" s="45">
        <v>225</v>
      </c>
      <c r="C74" s="2" t="s">
        <v>281</v>
      </c>
      <c r="D74" t="s">
        <v>691</v>
      </c>
      <c r="F74" t="s">
        <v>691</v>
      </c>
    </row>
    <row r="75" spans="1:6" x14ac:dyDescent="0.15">
      <c r="A75" s="2" t="s">
        <v>853</v>
      </c>
      <c r="B75" s="45">
        <v>226</v>
      </c>
      <c r="C75" s="2" t="s">
        <v>281</v>
      </c>
      <c r="D75" t="s">
        <v>692</v>
      </c>
      <c r="F75" t="s">
        <v>692</v>
      </c>
    </row>
    <row r="76" spans="1:6" x14ac:dyDescent="0.15">
      <c r="A76" s="2" t="s">
        <v>59</v>
      </c>
      <c r="B76" s="45">
        <v>227</v>
      </c>
      <c r="C76" s="2" t="s">
        <v>283</v>
      </c>
      <c r="D76" t="s">
        <v>693</v>
      </c>
      <c r="F76" t="s">
        <v>693</v>
      </c>
    </row>
    <row r="77" spans="1:6" x14ac:dyDescent="0.15">
      <c r="A77" s="2" t="s">
        <v>60</v>
      </c>
      <c r="B77" s="45">
        <v>228</v>
      </c>
      <c r="C77" s="2" t="s">
        <v>284</v>
      </c>
      <c r="D77" t="s">
        <v>694</v>
      </c>
      <c r="F77" t="s">
        <v>694</v>
      </c>
    </row>
    <row r="78" spans="1:6" x14ac:dyDescent="0.15">
      <c r="A78" s="2" t="s">
        <v>61</v>
      </c>
      <c r="B78" s="45">
        <v>229</v>
      </c>
      <c r="C78" s="2" t="s">
        <v>285</v>
      </c>
      <c r="D78" t="s">
        <v>482</v>
      </c>
      <c r="F78" t="s">
        <v>482</v>
      </c>
    </row>
    <row r="79" spans="1:6" x14ac:dyDescent="0.15">
      <c r="A79" s="2" t="s">
        <v>915</v>
      </c>
      <c r="B79" s="45">
        <v>230</v>
      </c>
      <c r="C79" s="2" t="s">
        <v>286</v>
      </c>
      <c r="D79" t="s">
        <v>916</v>
      </c>
      <c r="F79" t="s">
        <v>916</v>
      </c>
    </row>
    <row r="80" spans="1:6" x14ac:dyDescent="0.15">
      <c r="A80" s="2" t="s">
        <v>854</v>
      </c>
      <c r="B80" s="45">
        <v>231</v>
      </c>
      <c r="C80" s="2" t="s">
        <v>571</v>
      </c>
      <c r="D80" t="s">
        <v>695</v>
      </c>
      <c r="F80" t="s">
        <v>695</v>
      </c>
    </row>
    <row r="81" spans="1:6" x14ac:dyDescent="0.15">
      <c r="A81" s="2" t="s">
        <v>855</v>
      </c>
      <c r="B81" s="45">
        <v>232</v>
      </c>
      <c r="C81" s="2" t="s">
        <v>282</v>
      </c>
      <c r="D81" t="s">
        <v>856</v>
      </c>
      <c r="F81" t="s">
        <v>856</v>
      </c>
    </row>
    <row r="82" spans="1:6" x14ac:dyDescent="0.15">
      <c r="A82" s="2" t="s">
        <v>483</v>
      </c>
      <c r="B82" s="45">
        <v>233</v>
      </c>
      <c r="C82" s="2" t="s">
        <v>287</v>
      </c>
      <c r="D82" t="s">
        <v>696</v>
      </c>
      <c r="F82" t="s">
        <v>696</v>
      </c>
    </row>
    <row r="83" spans="1:6" x14ac:dyDescent="0.15">
      <c r="A83" s="2" t="s">
        <v>484</v>
      </c>
      <c r="B83" s="45">
        <v>234</v>
      </c>
      <c r="C83" s="2" t="s">
        <v>288</v>
      </c>
      <c r="D83" t="s">
        <v>697</v>
      </c>
      <c r="F83" t="s">
        <v>697</v>
      </c>
    </row>
    <row r="84" spans="1:6" x14ac:dyDescent="0.15">
      <c r="A84" s="2" t="s">
        <v>62</v>
      </c>
      <c r="B84" s="45">
        <v>301</v>
      </c>
      <c r="C84" s="2" t="s">
        <v>289</v>
      </c>
      <c r="D84" t="s">
        <v>485</v>
      </c>
      <c r="F84" t="s">
        <v>485</v>
      </c>
    </row>
    <row r="85" spans="1:6" x14ac:dyDescent="0.15">
      <c r="A85" s="2" t="s">
        <v>857</v>
      </c>
      <c r="B85" s="45">
        <v>302</v>
      </c>
      <c r="C85" s="2" t="s">
        <v>899</v>
      </c>
      <c r="D85" t="s">
        <v>572</v>
      </c>
      <c r="F85" t="s">
        <v>572</v>
      </c>
    </row>
    <row r="86" spans="1:6" x14ac:dyDescent="0.15">
      <c r="A86" s="2" t="s">
        <v>858</v>
      </c>
      <c r="B86" s="45">
        <v>303</v>
      </c>
      <c r="C86" s="2" t="s">
        <v>290</v>
      </c>
      <c r="D86" t="s">
        <v>698</v>
      </c>
      <c r="F86" t="s">
        <v>698</v>
      </c>
    </row>
    <row r="87" spans="1:6" x14ac:dyDescent="0.15">
      <c r="A87" s="2" t="s">
        <v>63</v>
      </c>
      <c r="B87" s="45">
        <v>304</v>
      </c>
      <c r="C87" s="2" t="s">
        <v>291</v>
      </c>
      <c r="D87" t="s">
        <v>486</v>
      </c>
      <c r="F87" t="s">
        <v>486</v>
      </c>
    </row>
    <row r="88" spans="1:6" x14ac:dyDescent="0.15">
      <c r="A88" s="2" t="s">
        <v>64</v>
      </c>
      <c r="B88" s="45">
        <v>305</v>
      </c>
      <c r="C88" s="2" t="s">
        <v>292</v>
      </c>
      <c r="D88" t="s">
        <v>487</v>
      </c>
      <c r="F88" t="s">
        <v>487</v>
      </c>
    </row>
    <row r="89" spans="1:6" x14ac:dyDescent="0.15">
      <c r="A89" s="2" t="s">
        <v>65</v>
      </c>
      <c r="B89" s="45">
        <v>306</v>
      </c>
      <c r="C89" s="2" t="s">
        <v>293</v>
      </c>
      <c r="D89" t="s">
        <v>699</v>
      </c>
      <c r="F89" t="s">
        <v>699</v>
      </c>
    </row>
    <row r="90" spans="1:6" x14ac:dyDescent="0.15">
      <c r="A90" s="2" t="s">
        <v>573</v>
      </c>
      <c r="B90" s="45">
        <v>307</v>
      </c>
      <c r="C90" s="2" t="s">
        <v>293</v>
      </c>
      <c r="D90" t="s">
        <v>700</v>
      </c>
      <c r="F90" t="s">
        <v>700</v>
      </c>
    </row>
    <row r="91" spans="1:6" x14ac:dyDescent="0.15">
      <c r="A91" s="2" t="s">
        <v>66</v>
      </c>
      <c r="B91" s="45">
        <v>308</v>
      </c>
      <c r="C91" s="2" t="s">
        <v>294</v>
      </c>
      <c r="D91" t="s">
        <v>488</v>
      </c>
      <c r="F91" t="s">
        <v>488</v>
      </c>
    </row>
    <row r="92" spans="1:6" x14ac:dyDescent="0.15">
      <c r="A92" s="2" t="s">
        <v>574</v>
      </c>
      <c r="B92" s="45">
        <v>309</v>
      </c>
      <c r="C92" s="2" t="s">
        <v>294</v>
      </c>
      <c r="D92" t="s">
        <v>575</v>
      </c>
      <c r="F92" t="s">
        <v>575</v>
      </c>
    </row>
    <row r="93" spans="1:6" x14ac:dyDescent="0.15">
      <c r="A93" s="2" t="s">
        <v>67</v>
      </c>
      <c r="B93" s="45">
        <v>310</v>
      </c>
      <c r="C93" s="2" t="s">
        <v>295</v>
      </c>
      <c r="D93" t="s">
        <v>701</v>
      </c>
      <c r="F93" t="s">
        <v>701</v>
      </c>
    </row>
    <row r="94" spans="1:6" x14ac:dyDescent="0.15">
      <c r="A94" s="2" t="s">
        <v>859</v>
      </c>
      <c r="B94" s="45">
        <v>311</v>
      </c>
      <c r="C94" s="2" t="s">
        <v>296</v>
      </c>
      <c r="D94" t="s">
        <v>702</v>
      </c>
      <c r="F94" t="s">
        <v>702</v>
      </c>
    </row>
    <row r="95" spans="1:6" x14ac:dyDescent="0.15">
      <c r="A95" s="2" t="s">
        <v>68</v>
      </c>
      <c r="B95" s="45">
        <v>312</v>
      </c>
      <c r="C95" s="2" t="s">
        <v>297</v>
      </c>
      <c r="D95" t="s">
        <v>703</v>
      </c>
      <c r="F95" t="s">
        <v>703</v>
      </c>
    </row>
    <row r="96" spans="1:6" x14ac:dyDescent="0.15">
      <c r="A96" s="2" t="s">
        <v>69</v>
      </c>
      <c r="B96" s="45">
        <v>313</v>
      </c>
      <c r="C96" s="2" t="s">
        <v>298</v>
      </c>
      <c r="D96" t="s">
        <v>489</v>
      </c>
      <c r="F96" t="s">
        <v>489</v>
      </c>
    </row>
    <row r="97" spans="1:6" x14ac:dyDescent="0.15">
      <c r="A97" s="2" t="s">
        <v>70</v>
      </c>
      <c r="B97" s="45">
        <v>314</v>
      </c>
      <c r="C97" s="2" t="s">
        <v>299</v>
      </c>
      <c r="D97" t="s">
        <v>490</v>
      </c>
      <c r="F97" t="s">
        <v>490</v>
      </c>
    </row>
    <row r="98" spans="1:6" x14ac:dyDescent="0.15">
      <c r="A98" s="2" t="s">
        <v>71</v>
      </c>
      <c r="B98" s="45">
        <v>315</v>
      </c>
      <c r="C98" s="2" t="s">
        <v>300</v>
      </c>
      <c r="D98" t="s">
        <v>491</v>
      </c>
      <c r="F98" t="s">
        <v>491</v>
      </c>
    </row>
    <row r="99" spans="1:6" x14ac:dyDescent="0.15">
      <c r="A99" s="2" t="s">
        <v>72</v>
      </c>
      <c r="B99" s="45">
        <v>316</v>
      </c>
      <c r="C99" s="2" t="s">
        <v>301</v>
      </c>
      <c r="D99" t="s">
        <v>492</v>
      </c>
      <c r="F99" t="s">
        <v>492</v>
      </c>
    </row>
    <row r="100" spans="1:6" x14ac:dyDescent="0.15">
      <c r="A100" s="2" t="s">
        <v>576</v>
      </c>
      <c r="B100" s="45">
        <v>317</v>
      </c>
      <c r="C100" s="2" t="s">
        <v>493</v>
      </c>
      <c r="D100" t="s">
        <v>494</v>
      </c>
      <c r="F100" t="s">
        <v>494</v>
      </c>
    </row>
    <row r="101" spans="1:6" x14ac:dyDescent="0.15">
      <c r="A101" s="2" t="s">
        <v>73</v>
      </c>
      <c r="B101" s="45">
        <v>318</v>
      </c>
      <c r="C101" s="2" t="s">
        <v>302</v>
      </c>
      <c r="D101" t="s">
        <v>704</v>
      </c>
      <c r="F101" t="s">
        <v>704</v>
      </c>
    </row>
    <row r="102" spans="1:6" x14ac:dyDescent="0.15">
      <c r="A102" s="2" t="s">
        <v>74</v>
      </c>
      <c r="B102" s="45">
        <v>319</v>
      </c>
      <c r="C102" s="2" t="s">
        <v>303</v>
      </c>
      <c r="D102" t="s">
        <v>705</v>
      </c>
      <c r="F102" t="s">
        <v>705</v>
      </c>
    </row>
    <row r="103" spans="1:6" x14ac:dyDescent="0.15">
      <c r="A103" s="2" t="s">
        <v>75</v>
      </c>
      <c r="B103" s="45">
        <v>320</v>
      </c>
      <c r="C103" s="2" t="s">
        <v>304</v>
      </c>
      <c r="D103" t="s">
        <v>706</v>
      </c>
      <c r="F103" t="s">
        <v>706</v>
      </c>
    </row>
    <row r="104" spans="1:6" x14ac:dyDescent="0.15">
      <c r="A104" s="2" t="s">
        <v>76</v>
      </c>
      <c r="B104" s="45">
        <v>321</v>
      </c>
      <c r="C104" s="2" t="s">
        <v>305</v>
      </c>
      <c r="D104" t="s">
        <v>707</v>
      </c>
      <c r="F104" t="s">
        <v>707</v>
      </c>
    </row>
    <row r="105" spans="1:6" x14ac:dyDescent="0.15">
      <c r="A105" s="2" t="s">
        <v>77</v>
      </c>
      <c r="B105" s="45">
        <v>322</v>
      </c>
      <c r="C105" s="2" t="s">
        <v>306</v>
      </c>
      <c r="D105" t="s">
        <v>708</v>
      </c>
      <c r="F105" t="s">
        <v>708</v>
      </c>
    </row>
    <row r="106" spans="1:6" x14ac:dyDescent="0.15">
      <c r="A106" s="2" t="s">
        <v>860</v>
      </c>
      <c r="B106" s="45">
        <v>323</v>
      </c>
      <c r="C106" s="2" t="s">
        <v>307</v>
      </c>
      <c r="D106" t="s">
        <v>709</v>
      </c>
      <c r="F106" t="s">
        <v>709</v>
      </c>
    </row>
    <row r="107" spans="1:6" x14ac:dyDescent="0.15">
      <c r="A107" s="2" t="s">
        <v>861</v>
      </c>
      <c r="B107" s="45">
        <v>324</v>
      </c>
      <c r="C107" s="2" t="s">
        <v>308</v>
      </c>
      <c r="D107" t="s">
        <v>710</v>
      </c>
      <c r="F107" t="s">
        <v>710</v>
      </c>
    </row>
    <row r="108" spans="1:6" x14ac:dyDescent="0.15">
      <c r="A108" s="2" t="s">
        <v>862</v>
      </c>
      <c r="B108" s="45">
        <v>325</v>
      </c>
      <c r="C108" s="2" t="s">
        <v>309</v>
      </c>
      <c r="D108" t="s">
        <v>711</v>
      </c>
      <c r="F108" t="s">
        <v>711</v>
      </c>
    </row>
    <row r="109" spans="1:6" x14ac:dyDescent="0.15">
      <c r="A109" s="2" t="s">
        <v>78</v>
      </c>
      <c r="B109" s="45">
        <v>326</v>
      </c>
      <c r="C109" s="2" t="s">
        <v>310</v>
      </c>
      <c r="D109" t="s">
        <v>712</v>
      </c>
      <c r="F109" t="s">
        <v>712</v>
      </c>
    </row>
    <row r="110" spans="1:6" x14ac:dyDescent="0.15">
      <c r="A110" s="2" t="s">
        <v>79</v>
      </c>
      <c r="B110" s="45">
        <v>327</v>
      </c>
      <c r="C110" s="2" t="s">
        <v>311</v>
      </c>
      <c r="D110" t="s">
        <v>495</v>
      </c>
      <c r="F110" t="s">
        <v>495</v>
      </c>
    </row>
    <row r="111" spans="1:6" x14ac:dyDescent="0.15">
      <c r="A111" s="2" t="s">
        <v>577</v>
      </c>
      <c r="B111" s="45">
        <v>328</v>
      </c>
      <c r="C111" s="2" t="s">
        <v>311</v>
      </c>
      <c r="D111" t="s">
        <v>713</v>
      </c>
      <c r="F111" t="s">
        <v>713</v>
      </c>
    </row>
    <row r="112" spans="1:6" x14ac:dyDescent="0.15">
      <c r="A112" s="2" t="s">
        <v>80</v>
      </c>
      <c r="B112" s="45">
        <v>329</v>
      </c>
      <c r="C112" s="2" t="s">
        <v>312</v>
      </c>
      <c r="D112" t="s">
        <v>714</v>
      </c>
      <c r="F112" t="s">
        <v>714</v>
      </c>
    </row>
    <row r="113" spans="1:6" x14ac:dyDescent="0.15">
      <c r="A113" s="2" t="s">
        <v>81</v>
      </c>
      <c r="B113" s="45">
        <v>330</v>
      </c>
      <c r="C113" s="2" t="s">
        <v>313</v>
      </c>
      <c r="D113" t="s">
        <v>715</v>
      </c>
      <c r="F113" t="s">
        <v>715</v>
      </c>
    </row>
    <row r="114" spans="1:6" x14ac:dyDescent="0.15">
      <c r="A114" s="2" t="s">
        <v>917</v>
      </c>
      <c r="B114" s="45">
        <v>331</v>
      </c>
      <c r="C114" s="2" t="s">
        <v>312</v>
      </c>
      <c r="D114" t="s">
        <v>918</v>
      </c>
      <c r="F114" t="s">
        <v>918</v>
      </c>
    </row>
    <row r="115" spans="1:6" x14ac:dyDescent="0.15">
      <c r="A115" s="2" t="s">
        <v>84</v>
      </c>
      <c r="B115" s="45">
        <v>332</v>
      </c>
      <c r="C115" s="2" t="s">
        <v>318</v>
      </c>
      <c r="D115" t="s">
        <v>498</v>
      </c>
      <c r="F115" t="s">
        <v>498</v>
      </c>
    </row>
    <row r="116" spans="1:6" x14ac:dyDescent="0.15">
      <c r="A116" s="2" t="s">
        <v>863</v>
      </c>
      <c r="B116" s="45">
        <v>333</v>
      </c>
      <c r="C116" s="2" t="s">
        <v>314</v>
      </c>
      <c r="D116" t="s">
        <v>716</v>
      </c>
      <c r="F116" t="s">
        <v>716</v>
      </c>
    </row>
    <row r="117" spans="1:6" x14ac:dyDescent="0.15">
      <c r="A117" s="2" t="s">
        <v>82</v>
      </c>
      <c r="B117" s="45">
        <v>334</v>
      </c>
      <c r="C117" s="2" t="s">
        <v>315</v>
      </c>
      <c r="D117" t="s">
        <v>496</v>
      </c>
      <c r="F117" t="s">
        <v>496</v>
      </c>
    </row>
    <row r="118" spans="1:6" x14ac:dyDescent="0.15">
      <c r="A118" s="2" t="s">
        <v>83</v>
      </c>
      <c r="B118" s="45">
        <v>335</v>
      </c>
      <c r="C118" s="2" t="s">
        <v>316</v>
      </c>
      <c r="D118" t="s">
        <v>497</v>
      </c>
      <c r="F118" t="s">
        <v>497</v>
      </c>
    </row>
    <row r="119" spans="1:6" x14ac:dyDescent="0.15">
      <c r="A119" s="2" t="s">
        <v>919</v>
      </c>
      <c r="B119" s="45">
        <v>336</v>
      </c>
      <c r="C119" s="2" t="s">
        <v>316</v>
      </c>
      <c r="D119" t="s">
        <v>920</v>
      </c>
      <c r="F119" t="s">
        <v>920</v>
      </c>
    </row>
    <row r="120" spans="1:6" x14ac:dyDescent="0.15">
      <c r="A120" s="2" t="s">
        <v>921</v>
      </c>
      <c r="B120" s="45">
        <v>337</v>
      </c>
      <c r="C120" s="2" t="s">
        <v>316</v>
      </c>
      <c r="D120" t="s">
        <v>922</v>
      </c>
      <c r="F120" t="s">
        <v>922</v>
      </c>
    </row>
    <row r="121" spans="1:6" x14ac:dyDescent="0.15">
      <c r="A121" s="2" t="s">
        <v>864</v>
      </c>
      <c r="B121" s="45">
        <v>338</v>
      </c>
      <c r="C121" s="2" t="s">
        <v>317</v>
      </c>
      <c r="D121" t="s">
        <v>717</v>
      </c>
      <c r="F121" t="s">
        <v>717</v>
      </c>
    </row>
    <row r="122" spans="1:6" x14ac:dyDescent="0.15">
      <c r="A122" s="2" t="s">
        <v>85</v>
      </c>
      <c r="B122" s="45">
        <v>339</v>
      </c>
      <c r="C122" s="2" t="s">
        <v>319</v>
      </c>
      <c r="D122" t="s">
        <v>499</v>
      </c>
      <c r="F122" t="s">
        <v>499</v>
      </c>
    </row>
    <row r="123" spans="1:6" x14ac:dyDescent="0.15">
      <c r="A123" s="2" t="s">
        <v>86</v>
      </c>
      <c r="B123" s="45">
        <v>340</v>
      </c>
      <c r="C123" s="2" t="s">
        <v>320</v>
      </c>
      <c r="D123" t="s">
        <v>500</v>
      </c>
      <c r="F123" t="s">
        <v>500</v>
      </c>
    </row>
    <row r="124" spans="1:6" x14ac:dyDescent="0.15">
      <c r="A124" s="2" t="s">
        <v>865</v>
      </c>
      <c r="B124" s="45">
        <v>341</v>
      </c>
      <c r="C124" s="2" t="s">
        <v>321</v>
      </c>
      <c r="D124" t="s">
        <v>718</v>
      </c>
      <c r="F124" t="s">
        <v>718</v>
      </c>
    </row>
    <row r="125" spans="1:6" x14ac:dyDescent="0.15">
      <c r="A125" s="2" t="s">
        <v>87</v>
      </c>
      <c r="B125" s="45">
        <v>342</v>
      </c>
      <c r="C125" s="2" t="s">
        <v>322</v>
      </c>
      <c r="D125" t="s">
        <v>719</v>
      </c>
      <c r="F125" t="s">
        <v>719</v>
      </c>
    </row>
    <row r="126" spans="1:6" x14ac:dyDescent="0.15">
      <c r="A126" s="2" t="s">
        <v>866</v>
      </c>
      <c r="B126" s="45">
        <v>343</v>
      </c>
      <c r="C126" s="2" t="s">
        <v>501</v>
      </c>
      <c r="D126" t="s">
        <v>720</v>
      </c>
      <c r="F126" t="s">
        <v>720</v>
      </c>
    </row>
    <row r="127" spans="1:6" x14ac:dyDescent="0.15">
      <c r="A127" s="2" t="s">
        <v>867</v>
      </c>
      <c r="B127" s="45">
        <v>344</v>
      </c>
      <c r="C127" s="2" t="s">
        <v>502</v>
      </c>
      <c r="D127" t="s">
        <v>721</v>
      </c>
      <c r="F127" t="s">
        <v>721</v>
      </c>
    </row>
    <row r="128" spans="1:6" x14ac:dyDescent="0.15">
      <c r="A128" s="2" t="s">
        <v>88</v>
      </c>
      <c r="B128" s="45">
        <v>345</v>
      </c>
      <c r="C128" s="2" t="s">
        <v>323</v>
      </c>
      <c r="D128" t="s">
        <v>722</v>
      </c>
      <c r="F128" t="s">
        <v>722</v>
      </c>
    </row>
    <row r="129" spans="1:6" x14ac:dyDescent="0.15">
      <c r="A129" s="2" t="s">
        <v>89</v>
      </c>
      <c r="B129" s="45">
        <v>401</v>
      </c>
      <c r="C129" s="2" t="s">
        <v>324</v>
      </c>
      <c r="D129" t="s">
        <v>503</v>
      </c>
      <c r="F129" t="s">
        <v>503</v>
      </c>
    </row>
    <row r="130" spans="1:6" x14ac:dyDescent="0.15">
      <c r="A130" s="2" t="s">
        <v>90</v>
      </c>
      <c r="B130" s="45">
        <v>402</v>
      </c>
      <c r="C130" s="2" t="s">
        <v>325</v>
      </c>
      <c r="D130" t="s">
        <v>723</v>
      </c>
      <c r="F130" t="s">
        <v>723</v>
      </c>
    </row>
    <row r="131" spans="1:6" x14ac:dyDescent="0.15">
      <c r="A131" s="2" t="s">
        <v>868</v>
      </c>
      <c r="B131" s="45">
        <v>403</v>
      </c>
      <c r="C131" s="2" t="s">
        <v>326</v>
      </c>
      <c r="D131" t="s">
        <v>724</v>
      </c>
      <c r="F131" t="s">
        <v>724</v>
      </c>
    </row>
    <row r="132" spans="1:6" x14ac:dyDescent="0.15">
      <c r="A132" s="2" t="s">
        <v>91</v>
      </c>
      <c r="B132" s="45">
        <v>404</v>
      </c>
      <c r="C132" s="2" t="s">
        <v>327</v>
      </c>
      <c r="D132" t="s">
        <v>725</v>
      </c>
      <c r="F132" t="s">
        <v>725</v>
      </c>
    </row>
    <row r="133" spans="1:6" x14ac:dyDescent="0.15">
      <c r="A133" s="2" t="s">
        <v>92</v>
      </c>
      <c r="B133" s="45">
        <v>405</v>
      </c>
      <c r="C133" s="2" t="s">
        <v>328</v>
      </c>
      <c r="D133" t="s">
        <v>726</v>
      </c>
      <c r="F133" t="s">
        <v>726</v>
      </c>
    </row>
    <row r="134" spans="1:6" x14ac:dyDescent="0.15">
      <c r="A134" s="2" t="s">
        <v>578</v>
      </c>
      <c r="B134" s="45">
        <v>406</v>
      </c>
      <c r="C134" s="2" t="s">
        <v>328</v>
      </c>
      <c r="D134" t="s">
        <v>727</v>
      </c>
      <c r="F134" t="s">
        <v>727</v>
      </c>
    </row>
    <row r="135" spans="1:6" x14ac:dyDescent="0.15">
      <c r="A135" s="2" t="s">
        <v>93</v>
      </c>
      <c r="B135" s="45">
        <v>407</v>
      </c>
      <c r="C135" s="2" t="s">
        <v>329</v>
      </c>
      <c r="D135" t="s">
        <v>504</v>
      </c>
      <c r="F135" t="s">
        <v>504</v>
      </c>
    </row>
    <row r="136" spans="1:6" x14ac:dyDescent="0.15">
      <c r="A136" s="2" t="s">
        <v>94</v>
      </c>
      <c r="B136" s="45">
        <v>408</v>
      </c>
      <c r="C136" s="2" t="s">
        <v>330</v>
      </c>
      <c r="D136" t="s">
        <v>505</v>
      </c>
      <c r="F136" t="s">
        <v>505</v>
      </c>
    </row>
    <row r="137" spans="1:6" x14ac:dyDescent="0.15">
      <c r="A137" s="2" t="s">
        <v>579</v>
      </c>
      <c r="B137" s="45">
        <v>409</v>
      </c>
      <c r="C137" s="2" t="s">
        <v>627</v>
      </c>
      <c r="D137" t="s">
        <v>728</v>
      </c>
      <c r="F137" t="s">
        <v>728</v>
      </c>
    </row>
    <row r="138" spans="1:6" x14ac:dyDescent="0.15">
      <c r="A138" s="2" t="s">
        <v>95</v>
      </c>
      <c r="B138" s="45">
        <v>410</v>
      </c>
      <c r="C138" s="2" t="s">
        <v>331</v>
      </c>
      <c r="D138" t="s">
        <v>729</v>
      </c>
      <c r="F138" t="s">
        <v>729</v>
      </c>
    </row>
    <row r="139" spans="1:6" x14ac:dyDescent="0.15">
      <c r="A139" s="2" t="s">
        <v>869</v>
      </c>
      <c r="B139" s="45">
        <v>411</v>
      </c>
      <c r="C139" s="2" t="s">
        <v>332</v>
      </c>
      <c r="D139" t="s">
        <v>730</v>
      </c>
      <c r="F139" t="s">
        <v>730</v>
      </c>
    </row>
    <row r="140" spans="1:6" x14ac:dyDescent="0.15">
      <c r="A140" s="2" t="s">
        <v>96</v>
      </c>
      <c r="B140" s="45">
        <v>412</v>
      </c>
      <c r="C140" s="2" t="s">
        <v>333</v>
      </c>
      <c r="D140" t="s">
        <v>506</v>
      </c>
      <c r="F140" t="s">
        <v>506</v>
      </c>
    </row>
    <row r="141" spans="1:6" x14ac:dyDescent="0.15">
      <c r="A141" s="2" t="s">
        <v>580</v>
      </c>
      <c r="B141" s="45">
        <v>413</v>
      </c>
      <c r="C141" s="2" t="s">
        <v>333</v>
      </c>
      <c r="D141" t="s">
        <v>731</v>
      </c>
      <c r="F141" t="s">
        <v>731</v>
      </c>
    </row>
    <row r="142" spans="1:6" x14ac:dyDescent="0.15">
      <c r="A142" s="2" t="s">
        <v>97</v>
      </c>
      <c r="B142" s="45">
        <v>414</v>
      </c>
      <c r="C142" s="2" t="s">
        <v>334</v>
      </c>
      <c r="D142" t="s">
        <v>732</v>
      </c>
      <c r="F142" t="s">
        <v>732</v>
      </c>
    </row>
    <row r="143" spans="1:6" x14ac:dyDescent="0.15">
      <c r="A143" s="2" t="s">
        <v>98</v>
      </c>
      <c r="B143" s="45">
        <v>415</v>
      </c>
      <c r="C143" s="2" t="s">
        <v>335</v>
      </c>
      <c r="D143" t="s">
        <v>507</v>
      </c>
      <c r="F143" t="s">
        <v>507</v>
      </c>
    </row>
    <row r="144" spans="1:6" x14ac:dyDescent="0.15">
      <c r="A144" s="2" t="s">
        <v>99</v>
      </c>
      <c r="B144" s="45">
        <v>416</v>
      </c>
      <c r="C144" s="2" t="s">
        <v>336</v>
      </c>
      <c r="D144" t="s">
        <v>733</v>
      </c>
      <c r="F144" t="s">
        <v>733</v>
      </c>
    </row>
    <row r="145" spans="1:6" x14ac:dyDescent="0.15">
      <c r="A145" s="2" t="s">
        <v>100</v>
      </c>
      <c r="B145" s="45">
        <v>417</v>
      </c>
      <c r="C145" s="2" t="s">
        <v>337</v>
      </c>
      <c r="D145" t="s">
        <v>508</v>
      </c>
      <c r="F145" t="s">
        <v>508</v>
      </c>
    </row>
    <row r="146" spans="1:6" x14ac:dyDescent="0.15">
      <c r="A146" s="2" t="s">
        <v>101</v>
      </c>
      <c r="B146" s="45">
        <v>418</v>
      </c>
      <c r="C146" s="2" t="s">
        <v>338</v>
      </c>
      <c r="D146" t="s">
        <v>509</v>
      </c>
      <c r="F146" t="s">
        <v>509</v>
      </c>
    </row>
    <row r="147" spans="1:6" x14ac:dyDescent="0.15">
      <c r="A147" s="2" t="s">
        <v>102</v>
      </c>
      <c r="B147" s="45">
        <v>419</v>
      </c>
      <c r="C147" s="2" t="s">
        <v>339</v>
      </c>
      <c r="D147" t="s">
        <v>510</v>
      </c>
      <c r="F147" t="s">
        <v>510</v>
      </c>
    </row>
    <row r="148" spans="1:6" x14ac:dyDescent="0.15">
      <c r="A148" s="2" t="s">
        <v>103</v>
      </c>
      <c r="B148" s="45">
        <v>420</v>
      </c>
      <c r="C148" s="2" t="s">
        <v>340</v>
      </c>
      <c r="D148" t="s">
        <v>511</v>
      </c>
      <c r="F148" t="s">
        <v>511</v>
      </c>
    </row>
    <row r="149" spans="1:6" x14ac:dyDescent="0.15">
      <c r="A149" s="2" t="s">
        <v>923</v>
      </c>
      <c r="B149" s="45">
        <v>421</v>
      </c>
      <c r="C149" s="2" t="s">
        <v>340</v>
      </c>
      <c r="D149" t="s">
        <v>924</v>
      </c>
      <c r="F149" t="s">
        <v>924</v>
      </c>
    </row>
    <row r="150" spans="1:6" x14ac:dyDescent="0.15">
      <c r="A150" s="2" t="s">
        <v>925</v>
      </c>
      <c r="B150" s="45">
        <v>422</v>
      </c>
      <c r="C150" s="2" t="s">
        <v>340</v>
      </c>
      <c r="D150" t="s">
        <v>926</v>
      </c>
      <c r="F150" t="s">
        <v>926</v>
      </c>
    </row>
    <row r="151" spans="1:6" x14ac:dyDescent="0.15">
      <c r="A151" s="2" t="s">
        <v>104</v>
      </c>
      <c r="B151" s="45">
        <v>423</v>
      </c>
      <c r="C151" s="2" t="s">
        <v>341</v>
      </c>
      <c r="D151" t="s">
        <v>734</v>
      </c>
      <c r="F151" t="s">
        <v>734</v>
      </c>
    </row>
    <row r="152" spans="1:6" x14ac:dyDescent="0.15">
      <c r="A152" s="2" t="s">
        <v>105</v>
      </c>
      <c r="B152" s="45">
        <v>501</v>
      </c>
      <c r="C152" s="2" t="s">
        <v>342</v>
      </c>
      <c r="D152" t="s">
        <v>735</v>
      </c>
      <c r="F152" t="s">
        <v>735</v>
      </c>
    </row>
    <row r="153" spans="1:6" x14ac:dyDescent="0.15">
      <c r="A153" s="2" t="s">
        <v>581</v>
      </c>
      <c r="B153" s="45">
        <v>502</v>
      </c>
      <c r="C153" s="2" t="s">
        <v>342</v>
      </c>
      <c r="D153" t="s">
        <v>736</v>
      </c>
      <c r="F153" t="s">
        <v>736</v>
      </c>
    </row>
    <row r="154" spans="1:6" x14ac:dyDescent="0.15">
      <c r="A154" s="2" t="s">
        <v>106</v>
      </c>
      <c r="B154" s="45">
        <v>503</v>
      </c>
      <c r="C154" s="2" t="s">
        <v>343</v>
      </c>
      <c r="D154" t="s">
        <v>737</v>
      </c>
      <c r="F154" t="s">
        <v>737</v>
      </c>
    </row>
    <row r="155" spans="1:6" x14ac:dyDescent="0.15">
      <c r="A155" s="2" t="s">
        <v>107</v>
      </c>
      <c r="B155" s="45">
        <v>504</v>
      </c>
      <c r="C155" s="2" t="s">
        <v>344</v>
      </c>
      <c r="D155" t="s">
        <v>512</v>
      </c>
      <c r="F155" t="s">
        <v>512</v>
      </c>
    </row>
    <row r="156" spans="1:6" x14ac:dyDescent="0.15">
      <c r="A156" s="2" t="s">
        <v>108</v>
      </c>
      <c r="B156" s="45">
        <v>505</v>
      </c>
      <c r="C156" s="2" t="s">
        <v>345</v>
      </c>
      <c r="D156" t="s">
        <v>738</v>
      </c>
      <c r="F156" t="s">
        <v>738</v>
      </c>
    </row>
    <row r="157" spans="1:6" x14ac:dyDescent="0.15">
      <c r="A157" s="2" t="s">
        <v>109</v>
      </c>
      <c r="B157" s="45">
        <v>506</v>
      </c>
      <c r="C157" s="2" t="s">
        <v>346</v>
      </c>
      <c r="D157" t="s">
        <v>739</v>
      </c>
      <c r="F157" t="s">
        <v>739</v>
      </c>
    </row>
    <row r="158" spans="1:6" x14ac:dyDescent="0.15">
      <c r="A158" s="2" t="s">
        <v>110</v>
      </c>
      <c r="B158" s="45">
        <v>507</v>
      </c>
      <c r="C158" s="2" t="s">
        <v>347</v>
      </c>
      <c r="D158" t="s">
        <v>513</v>
      </c>
      <c r="F158" t="s">
        <v>513</v>
      </c>
    </row>
    <row r="159" spans="1:6" x14ac:dyDescent="0.15">
      <c r="A159" s="2" t="s">
        <v>111</v>
      </c>
      <c r="B159" s="45">
        <v>508</v>
      </c>
      <c r="C159" s="2" t="s">
        <v>348</v>
      </c>
      <c r="D159" t="s">
        <v>514</v>
      </c>
      <c r="F159" t="s">
        <v>514</v>
      </c>
    </row>
    <row r="160" spans="1:6" x14ac:dyDescent="0.15">
      <c r="A160" s="2" t="s">
        <v>927</v>
      </c>
      <c r="B160" s="45">
        <v>509</v>
      </c>
      <c r="C160" s="2" t="s">
        <v>348</v>
      </c>
      <c r="D160" t="s">
        <v>928</v>
      </c>
      <c r="F160" t="s">
        <v>928</v>
      </c>
    </row>
    <row r="161" spans="1:6" x14ac:dyDescent="0.15">
      <c r="A161" s="2" t="s">
        <v>929</v>
      </c>
      <c r="B161" s="45">
        <v>510</v>
      </c>
      <c r="C161" s="2" t="s">
        <v>348</v>
      </c>
      <c r="D161" t="s">
        <v>930</v>
      </c>
      <c r="F161" t="s">
        <v>930</v>
      </c>
    </row>
    <row r="162" spans="1:6" x14ac:dyDescent="0.15">
      <c r="A162" s="2" t="s">
        <v>112</v>
      </c>
      <c r="B162" s="45">
        <v>511</v>
      </c>
      <c r="C162" s="2" t="s">
        <v>349</v>
      </c>
      <c r="D162" t="s">
        <v>515</v>
      </c>
      <c r="F162" t="s">
        <v>515</v>
      </c>
    </row>
    <row r="163" spans="1:6" x14ac:dyDescent="0.15">
      <c r="A163" s="2" t="s">
        <v>113</v>
      </c>
      <c r="B163" s="45">
        <v>512</v>
      </c>
      <c r="C163" s="2" t="s">
        <v>350</v>
      </c>
      <c r="D163" t="s">
        <v>740</v>
      </c>
      <c r="F163" t="s">
        <v>740</v>
      </c>
    </row>
    <row r="164" spans="1:6" x14ac:dyDescent="0.15">
      <c r="A164" s="2" t="s">
        <v>114</v>
      </c>
      <c r="B164" s="45">
        <v>513</v>
      </c>
      <c r="C164" s="2" t="s">
        <v>351</v>
      </c>
      <c r="D164" t="s">
        <v>516</v>
      </c>
      <c r="F164" t="s">
        <v>516</v>
      </c>
    </row>
    <row r="165" spans="1:6" x14ac:dyDescent="0.15">
      <c r="A165" s="2" t="s">
        <v>870</v>
      </c>
      <c r="B165" s="45">
        <v>514</v>
      </c>
      <c r="C165" s="2" t="s">
        <v>352</v>
      </c>
      <c r="D165" t="s">
        <v>741</v>
      </c>
      <c r="F165" t="s">
        <v>741</v>
      </c>
    </row>
    <row r="166" spans="1:6" x14ac:dyDescent="0.15">
      <c r="A166" s="2" t="s">
        <v>871</v>
      </c>
      <c r="B166" s="45">
        <v>515</v>
      </c>
      <c r="C166" s="2" t="s">
        <v>594</v>
      </c>
      <c r="D166" t="s">
        <v>742</v>
      </c>
      <c r="F166" t="s">
        <v>742</v>
      </c>
    </row>
    <row r="167" spans="1:6" x14ac:dyDescent="0.15">
      <c r="A167" s="2" t="s">
        <v>115</v>
      </c>
      <c r="B167" s="45">
        <v>516</v>
      </c>
      <c r="C167" s="2" t="s">
        <v>353</v>
      </c>
      <c r="D167" t="s">
        <v>743</v>
      </c>
      <c r="F167" t="s">
        <v>743</v>
      </c>
    </row>
    <row r="168" spans="1:6" x14ac:dyDescent="0.15">
      <c r="A168" s="2" t="s">
        <v>116</v>
      </c>
      <c r="B168" s="45">
        <v>517</v>
      </c>
      <c r="C168" s="2" t="s">
        <v>354</v>
      </c>
      <c r="D168" t="s">
        <v>517</v>
      </c>
      <c r="F168" t="s">
        <v>517</v>
      </c>
    </row>
    <row r="169" spans="1:6" x14ac:dyDescent="0.15">
      <c r="A169" s="2" t="s">
        <v>117</v>
      </c>
      <c r="B169" s="45">
        <v>518</v>
      </c>
      <c r="C169" s="2" t="s">
        <v>355</v>
      </c>
      <c r="D169" t="s">
        <v>518</v>
      </c>
      <c r="F169" t="s">
        <v>518</v>
      </c>
    </row>
    <row r="170" spans="1:6" x14ac:dyDescent="0.15">
      <c r="A170" s="2" t="s">
        <v>582</v>
      </c>
      <c r="B170" s="45">
        <v>519</v>
      </c>
      <c r="C170" s="2" t="s">
        <v>583</v>
      </c>
      <c r="D170" t="s">
        <v>519</v>
      </c>
      <c r="F170" t="s">
        <v>519</v>
      </c>
    </row>
    <row r="171" spans="1:6" x14ac:dyDescent="0.15">
      <c r="A171" s="2" t="s">
        <v>118</v>
      </c>
      <c r="B171" s="45">
        <v>520</v>
      </c>
      <c r="C171" s="2" t="s">
        <v>356</v>
      </c>
      <c r="D171" t="s">
        <v>744</v>
      </c>
      <c r="F171" t="s">
        <v>744</v>
      </c>
    </row>
    <row r="172" spans="1:6" x14ac:dyDescent="0.15">
      <c r="A172" s="2" t="s">
        <v>119</v>
      </c>
      <c r="B172" s="45">
        <v>521</v>
      </c>
      <c r="C172" s="2" t="s">
        <v>357</v>
      </c>
      <c r="D172" t="s">
        <v>745</v>
      </c>
      <c r="F172" t="s">
        <v>745</v>
      </c>
    </row>
    <row r="173" spans="1:6" x14ac:dyDescent="0.15">
      <c r="A173" s="2" t="s">
        <v>120</v>
      </c>
      <c r="B173" s="45">
        <v>522</v>
      </c>
      <c r="C173" s="2" t="s">
        <v>358</v>
      </c>
      <c r="D173" t="s">
        <v>746</v>
      </c>
      <c r="F173" t="s">
        <v>746</v>
      </c>
    </row>
    <row r="174" spans="1:6" x14ac:dyDescent="0.15">
      <c r="A174" s="2" t="s">
        <v>121</v>
      </c>
      <c r="B174" s="45">
        <v>523</v>
      </c>
      <c r="C174" s="2" t="s">
        <v>359</v>
      </c>
      <c r="D174" t="s">
        <v>520</v>
      </c>
      <c r="F174" t="s">
        <v>520</v>
      </c>
    </row>
    <row r="175" spans="1:6" x14ac:dyDescent="0.15">
      <c r="A175" s="2" t="s">
        <v>872</v>
      </c>
      <c r="B175" s="45">
        <v>524</v>
      </c>
      <c r="C175" s="2" t="s">
        <v>360</v>
      </c>
      <c r="D175" t="s">
        <v>747</v>
      </c>
      <c r="F175" t="s">
        <v>747</v>
      </c>
    </row>
    <row r="176" spans="1:6" x14ac:dyDescent="0.15">
      <c r="A176" s="2" t="s">
        <v>873</v>
      </c>
      <c r="B176" s="45">
        <v>525</v>
      </c>
      <c r="C176" s="2" t="s">
        <v>584</v>
      </c>
      <c r="D176" t="s">
        <v>748</v>
      </c>
      <c r="F176" t="s">
        <v>748</v>
      </c>
    </row>
    <row r="177" spans="1:6" x14ac:dyDescent="0.15">
      <c r="A177" s="2" t="s">
        <v>122</v>
      </c>
      <c r="B177" s="45">
        <v>526</v>
      </c>
      <c r="C177" s="2" t="s">
        <v>361</v>
      </c>
      <c r="D177" t="s">
        <v>749</v>
      </c>
      <c r="F177" t="s">
        <v>749</v>
      </c>
    </row>
    <row r="178" spans="1:6" x14ac:dyDescent="0.15">
      <c r="A178" s="2" t="s">
        <v>123</v>
      </c>
      <c r="B178" s="45">
        <v>527</v>
      </c>
      <c r="C178" s="2" t="s">
        <v>362</v>
      </c>
      <c r="D178" t="s">
        <v>521</v>
      </c>
      <c r="F178" t="s">
        <v>521</v>
      </c>
    </row>
    <row r="179" spans="1:6" x14ac:dyDescent="0.15">
      <c r="A179" s="2" t="s">
        <v>124</v>
      </c>
      <c r="B179" s="45">
        <v>528</v>
      </c>
      <c r="C179" s="2" t="s">
        <v>363</v>
      </c>
      <c r="D179" t="s">
        <v>522</v>
      </c>
      <c r="F179" t="s">
        <v>522</v>
      </c>
    </row>
    <row r="180" spans="1:6" x14ac:dyDescent="0.15">
      <c r="A180" s="2" t="s">
        <v>585</v>
      </c>
      <c r="B180" s="45">
        <v>529</v>
      </c>
      <c r="C180" s="2" t="s">
        <v>363</v>
      </c>
      <c r="D180" t="s">
        <v>586</v>
      </c>
      <c r="F180" t="s">
        <v>586</v>
      </c>
    </row>
    <row r="181" spans="1:6" x14ac:dyDescent="0.15">
      <c r="A181" s="2" t="s">
        <v>874</v>
      </c>
      <c r="B181" s="45">
        <v>530</v>
      </c>
      <c r="C181" s="2" t="s">
        <v>364</v>
      </c>
      <c r="D181" t="s">
        <v>750</v>
      </c>
      <c r="F181" t="s">
        <v>750</v>
      </c>
    </row>
    <row r="182" spans="1:6" x14ac:dyDescent="0.15">
      <c r="A182" s="2" t="s">
        <v>125</v>
      </c>
      <c r="B182" s="45">
        <v>531</v>
      </c>
      <c r="C182" s="2" t="s">
        <v>365</v>
      </c>
      <c r="D182" t="s">
        <v>523</v>
      </c>
      <c r="F182" t="s">
        <v>523</v>
      </c>
    </row>
    <row r="183" spans="1:6" x14ac:dyDescent="0.15">
      <c r="A183" s="2" t="s">
        <v>126</v>
      </c>
      <c r="B183" s="45">
        <v>532</v>
      </c>
      <c r="C183" s="2" t="s">
        <v>366</v>
      </c>
      <c r="D183" t="s">
        <v>751</v>
      </c>
      <c r="F183" t="s">
        <v>751</v>
      </c>
    </row>
    <row r="184" spans="1:6" x14ac:dyDescent="0.15">
      <c r="A184" s="2" t="s">
        <v>875</v>
      </c>
      <c r="B184" s="45">
        <v>533</v>
      </c>
      <c r="C184" s="2" t="s">
        <v>524</v>
      </c>
      <c r="D184" t="s">
        <v>752</v>
      </c>
      <c r="F184" t="s">
        <v>752</v>
      </c>
    </row>
    <row r="185" spans="1:6" x14ac:dyDescent="0.15">
      <c r="A185" s="2" t="s">
        <v>587</v>
      </c>
      <c r="B185" s="45">
        <v>534</v>
      </c>
      <c r="C185" s="2" t="s">
        <v>367</v>
      </c>
      <c r="D185" t="s">
        <v>753</v>
      </c>
      <c r="F185" t="s">
        <v>753</v>
      </c>
    </row>
    <row r="186" spans="1:6" x14ac:dyDescent="0.15">
      <c r="A186" s="2" t="s">
        <v>588</v>
      </c>
      <c r="B186" s="45">
        <v>535</v>
      </c>
      <c r="C186" s="2" t="s">
        <v>368</v>
      </c>
      <c r="D186" t="s">
        <v>754</v>
      </c>
      <c r="F186" t="s">
        <v>754</v>
      </c>
    </row>
    <row r="187" spans="1:6" x14ac:dyDescent="0.15">
      <c r="A187" s="2" t="s">
        <v>876</v>
      </c>
      <c r="B187" s="45">
        <v>536</v>
      </c>
      <c r="C187" s="2" t="s">
        <v>369</v>
      </c>
      <c r="D187" t="s">
        <v>755</v>
      </c>
      <c r="F187" t="s">
        <v>755</v>
      </c>
    </row>
    <row r="188" spans="1:6" x14ac:dyDescent="0.15">
      <c r="A188" s="2" t="s">
        <v>127</v>
      </c>
      <c r="B188" s="45">
        <v>537</v>
      </c>
      <c r="C188" s="2" t="s">
        <v>370</v>
      </c>
      <c r="D188" t="s">
        <v>525</v>
      </c>
      <c r="F188" t="s">
        <v>525</v>
      </c>
    </row>
    <row r="189" spans="1:6" x14ac:dyDescent="0.15">
      <c r="A189" s="2" t="s">
        <v>589</v>
      </c>
      <c r="B189" s="45">
        <v>538</v>
      </c>
      <c r="C189" s="2" t="s">
        <v>590</v>
      </c>
      <c r="D189" t="s">
        <v>591</v>
      </c>
      <c r="F189" t="s">
        <v>591</v>
      </c>
    </row>
    <row r="190" spans="1:6" x14ac:dyDescent="0.15">
      <c r="A190" s="2" t="s">
        <v>128</v>
      </c>
      <c r="B190" s="45">
        <v>539</v>
      </c>
      <c r="C190" s="2" t="s">
        <v>371</v>
      </c>
      <c r="D190" t="s">
        <v>756</v>
      </c>
      <c r="F190" t="s">
        <v>756</v>
      </c>
    </row>
    <row r="191" spans="1:6" x14ac:dyDescent="0.15">
      <c r="A191" s="2" t="s">
        <v>129</v>
      </c>
      <c r="B191" s="45">
        <v>540</v>
      </c>
      <c r="C191" s="2" t="s">
        <v>372</v>
      </c>
      <c r="D191" t="s">
        <v>757</v>
      </c>
      <c r="F191" t="s">
        <v>757</v>
      </c>
    </row>
    <row r="192" spans="1:6" x14ac:dyDescent="0.15">
      <c r="A192" s="2" t="s">
        <v>130</v>
      </c>
      <c r="B192" s="45">
        <v>541</v>
      </c>
      <c r="C192" s="2" t="s">
        <v>373</v>
      </c>
      <c r="D192" t="s">
        <v>758</v>
      </c>
      <c r="F192" t="s">
        <v>758</v>
      </c>
    </row>
    <row r="193" spans="1:6" x14ac:dyDescent="0.15">
      <c r="A193" s="2" t="s">
        <v>131</v>
      </c>
      <c r="B193" s="45">
        <v>542</v>
      </c>
      <c r="C193" s="2" t="s">
        <v>374</v>
      </c>
      <c r="D193" t="s">
        <v>526</v>
      </c>
      <c r="F193" t="s">
        <v>526</v>
      </c>
    </row>
    <row r="194" spans="1:6" x14ac:dyDescent="0.15">
      <c r="A194" s="2" t="s">
        <v>132</v>
      </c>
      <c r="B194" s="45">
        <v>543</v>
      </c>
      <c r="C194" s="2" t="s">
        <v>375</v>
      </c>
      <c r="D194" t="s">
        <v>759</v>
      </c>
      <c r="F194" t="s">
        <v>759</v>
      </c>
    </row>
    <row r="195" spans="1:6" x14ac:dyDescent="0.15">
      <c r="A195" s="2" t="s">
        <v>133</v>
      </c>
      <c r="B195" s="45">
        <v>544</v>
      </c>
      <c r="C195" s="2" t="s">
        <v>376</v>
      </c>
      <c r="D195" t="s">
        <v>760</v>
      </c>
      <c r="F195" t="s">
        <v>760</v>
      </c>
    </row>
    <row r="196" spans="1:6" x14ac:dyDescent="0.15">
      <c r="A196" s="2" t="s">
        <v>134</v>
      </c>
      <c r="B196" s="45">
        <v>545</v>
      </c>
      <c r="C196" s="2" t="s">
        <v>377</v>
      </c>
      <c r="D196" t="s">
        <v>527</v>
      </c>
      <c r="F196" t="s">
        <v>527</v>
      </c>
    </row>
    <row r="197" spans="1:6" x14ac:dyDescent="0.15">
      <c r="A197" s="2" t="s">
        <v>592</v>
      </c>
      <c r="B197" s="45">
        <v>546</v>
      </c>
      <c r="C197" s="2" t="s">
        <v>377</v>
      </c>
      <c r="D197" t="s">
        <v>761</v>
      </c>
      <c r="F197" t="s">
        <v>761</v>
      </c>
    </row>
    <row r="198" spans="1:6" x14ac:dyDescent="0.15">
      <c r="A198" s="2" t="s">
        <v>135</v>
      </c>
      <c r="B198" s="45">
        <v>547</v>
      </c>
      <c r="C198" s="2" t="s">
        <v>378</v>
      </c>
      <c r="D198" t="s">
        <v>528</v>
      </c>
      <c r="F198" t="s">
        <v>528</v>
      </c>
    </row>
    <row r="199" spans="1:6" x14ac:dyDescent="0.15">
      <c r="A199" s="2" t="s">
        <v>137</v>
      </c>
      <c r="B199" s="45">
        <v>548</v>
      </c>
      <c r="C199" s="2" t="s">
        <v>380</v>
      </c>
      <c r="D199" t="s">
        <v>762</v>
      </c>
      <c r="F199" t="s">
        <v>762</v>
      </c>
    </row>
    <row r="200" spans="1:6" x14ac:dyDescent="0.15">
      <c r="A200" s="2" t="s">
        <v>136</v>
      </c>
      <c r="B200" s="45">
        <v>549</v>
      </c>
      <c r="C200" s="2" t="s">
        <v>379</v>
      </c>
      <c r="D200" t="s">
        <v>529</v>
      </c>
      <c r="F200" t="s">
        <v>529</v>
      </c>
    </row>
    <row r="201" spans="1:6" x14ac:dyDescent="0.15">
      <c r="A201" s="2" t="s">
        <v>138</v>
      </c>
      <c r="B201" s="45">
        <v>550</v>
      </c>
      <c r="C201" s="2" t="s">
        <v>381</v>
      </c>
      <c r="D201" t="s">
        <v>530</v>
      </c>
      <c r="F201" t="s">
        <v>530</v>
      </c>
    </row>
    <row r="202" spans="1:6" x14ac:dyDescent="0.15">
      <c r="A202" s="2" t="s">
        <v>139</v>
      </c>
      <c r="B202" s="45">
        <v>551</v>
      </c>
      <c r="C202" s="2" t="s">
        <v>382</v>
      </c>
      <c r="D202" t="s">
        <v>763</v>
      </c>
      <c r="F202" t="s">
        <v>763</v>
      </c>
    </row>
    <row r="203" spans="1:6" x14ac:dyDescent="0.15">
      <c r="A203" s="2" t="s">
        <v>140</v>
      </c>
      <c r="B203" s="45">
        <v>552</v>
      </c>
      <c r="C203" s="2" t="s">
        <v>383</v>
      </c>
      <c r="D203" t="s">
        <v>764</v>
      </c>
      <c r="F203" t="s">
        <v>764</v>
      </c>
    </row>
    <row r="204" spans="1:6" x14ac:dyDescent="0.15">
      <c r="A204" s="2" t="s">
        <v>141</v>
      </c>
      <c r="B204" s="45">
        <v>553</v>
      </c>
      <c r="C204" s="2" t="s">
        <v>384</v>
      </c>
      <c r="D204" t="s">
        <v>765</v>
      </c>
      <c r="F204" t="s">
        <v>765</v>
      </c>
    </row>
    <row r="205" spans="1:6" x14ac:dyDescent="0.15">
      <c r="A205" s="2" t="s">
        <v>142</v>
      </c>
      <c r="B205" s="45">
        <v>554</v>
      </c>
      <c r="C205" s="2" t="s">
        <v>385</v>
      </c>
      <c r="D205" t="s">
        <v>766</v>
      </c>
      <c r="F205" t="s">
        <v>766</v>
      </c>
    </row>
    <row r="206" spans="1:6" x14ac:dyDescent="0.15">
      <c r="A206" s="2" t="s">
        <v>877</v>
      </c>
      <c r="B206" s="45">
        <v>555</v>
      </c>
      <c r="C206" s="2" t="s">
        <v>386</v>
      </c>
      <c r="D206" t="s">
        <v>593</v>
      </c>
      <c r="F206" t="s">
        <v>593</v>
      </c>
    </row>
    <row r="207" spans="1:6" x14ac:dyDescent="0.15">
      <c r="A207" s="2" t="s">
        <v>143</v>
      </c>
      <c r="B207" s="45">
        <v>556</v>
      </c>
      <c r="C207" s="2" t="s">
        <v>387</v>
      </c>
      <c r="D207" t="s">
        <v>767</v>
      </c>
      <c r="F207" t="s">
        <v>767</v>
      </c>
    </row>
    <row r="208" spans="1:6" x14ac:dyDescent="0.15">
      <c r="A208" s="2" t="s">
        <v>144</v>
      </c>
      <c r="B208" s="45">
        <v>557</v>
      </c>
      <c r="C208" s="2" t="s">
        <v>388</v>
      </c>
      <c r="D208" t="s">
        <v>768</v>
      </c>
      <c r="F208" t="s">
        <v>768</v>
      </c>
    </row>
    <row r="209" spans="1:6" x14ac:dyDescent="0.15">
      <c r="A209" s="2" t="s">
        <v>145</v>
      </c>
      <c r="B209" s="45">
        <v>558</v>
      </c>
      <c r="C209" s="2" t="s">
        <v>389</v>
      </c>
      <c r="D209" t="s">
        <v>769</v>
      </c>
      <c r="F209" t="s">
        <v>769</v>
      </c>
    </row>
    <row r="210" spans="1:6" x14ac:dyDescent="0.15">
      <c r="A210" s="2" t="s">
        <v>146</v>
      </c>
      <c r="B210" s="45">
        <v>601</v>
      </c>
      <c r="C210" s="2" t="s">
        <v>390</v>
      </c>
      <c r="D210" t="s">
        <v>770</v>
      </c>
      <c r="F210" t="s">
        <v>770</v>
      </c>
    </row>
    <row r="211" spans="1:6" x14ac:dyDescent="0.15">
      <c r="A211" s="2" t="s">
        <v>147</v>
      </c>
      <c r="B211" s="45">
        <v>602</v>
      </c>
      <c r="C211" s="2" t="s">
        <v>391</v>
      </c>
      <c r="D211" t="s">
        <v>771</v>
      </c>
      <c r="F211" t="s">
        <v>771</v>
      </c>
    </row>
    <row r="212" spans="1:6" x14ac:dyDescent="0.15">
      <c r="A212" s="2" t="s">
        <v>148</v>
      </c>
      <c r="B212" s="45">
        <v>603</v>
      </c>
      <c r="C212" s="2" t="s">
        <v>392</v>
      </c>
      <c r="D212" t="s">
        <v>531</v>
      </c>
      <c r="F212" t="s">
        <v>531</v>
      </c>
    </row>
    <row r="213" spans="1:6" x14ac:dyDescent="0.15">
      <c r="A213" s="2" t="s">
        <v>149</v>
      </c>
      <c r="B213" s="45">
        <v>604</v>
      </c>
      <c r="C213" s="2" t="s">
        <v>393</v>
      </c>
      <c r="D213" t="s">
        <v>772</v>
      </c>
      <c r="F213" t="s">
        <v>772</v>
      </c>
    </row>
    <row r="214" spans="1:6" x14ac:dyDescent="0.15">
      <c r="A214" s="2" t="s">
        <v>150</v>
      </c>
      <c r="B214" s="45">
        <v>605</v>
      </c>
      <c r="C214" s="2" t="s">
        <v>394</v>
      </c>
      <c r="D214" t="s">
        <v>773</v>
      </c>
      <c r="F214" t="s">
        <v>773</v>
      </c>
    </row>
    <row r="215" spans="1:6" x14ac:dyDescent="0.15">
      <c r="A215" s="2" t="s">
        <v>878</v>
      </c>
      <c r="B215" s="45">
        <v>606</v>
      </c>
      <c r="C215" s="2" t="s">
        <v>395</v>
      </c>
      <c r="D215" t="s">
        <v>774</v>
      </c>
      <c r="F215" t="s">
        <v>774</v>
      </c>
    </row>
    <row r="216" spans="1:6" x14ac:dyDescent="0.15">
      <c r="A216" s="2" t="s">
        <v>879</v>
      </c>
      <c r="B216" s="45">
        <v>607</v>
      </c>
      <c r="C216" s="2" t="s">
        <v>395</v>
      </c>
      <c r="D216" t="s">
        <v>775</v>
      </c>
      <c r="F216" t="s">
        <v>775</v>
      </c>
    </row>
    <row r="217" spans="1:6" x14ac:dyDescent="0.15">
      <c r="A217" s="2" t="s">
        <v>151</v>
      </c>
      <c r="B217" s="45">
        <v>608</v>
      </c>
      <c r="C217" s="2" t="s">
        <v>396</v>
      </c>
      <c r="D217" t="s">
        <v>776</v>
      </c>
      <c r="F217" t="s">
        <v>776</v>
      </c>
    </row>
    <row r="218" spans="1:6" x14ac:dyDescent="0.15">
      <c r="A218" s="2" t="s">
        <v>152</v>
      </c>
      <c r="B218" s="45">
        <v>609</v>
      </c>
      <c r="C218" s="2" t="s">
        <v>397</v>
      </c>
      <c r="D218" t="s">
        <v>532</v>
      </c>
      <c r="F218" t="s">
        <v>532</v>
      </c>
    </row>
    <row r="219" spans="1:6" x14ac:dyDescent="0.15">
      <c r="A219" s="2" t="s">
        <v>153</v>
      </c>
      <c r="B219" s="45">
        <v>610</v>
      </c>
      <c r="C219" s="2" t="s">
        <v>398</v>
      </c>
      <c r="D219" t="s">
        <v>533</v>
      </c>
      <c r="F219" t="s">
        <v>533</v>
      </c>
    </row>
    <row r="220" spans="1:6" x14ac:dyDescent="0.15">
      <c r="A220" s="2" t="s">
        <v>154</v>
      </c>
      <c r="B220" s="45">
        <v>611</v>
      </c>
      <c r="C220" s="2" t="s">
        <v>399</v>
      </c>
      <c r="D220" t="s">
        <v>777</v>
      </c>
      <c r="F220" t="s">
        <v>777</v>
      </c>
    </row>
    <row r="221" spans="1:6" x14ac:dyDescent="0.15">
      <c r="A221" s="2" t="s">
        <v>155</v>
      </c>
      <c r="B221" s="45">
        <v>612</v>
      </c>
      <c r="C221" s="2" t="s">
        <v>400</v>
      </c>
      <c r="D221" t="s">
        <v>534</v>
      </c>
      <c r="F221" t="s">
        <v>534</v>
      </c>
    </row>
    <row r="222" spans="1:6" x14ac:dyDescent="0.15">
      <c r="A222" s="2" t="s">
        <v>610</v>
      </c>
      <c r="B222" s="45">
        <v>613</v>
      </c>
      <c r="C222" s="2" t="s">
        <v>401</v>
      </c>
      <c r="D222" t="s">
        <v>628</v>
      </c>
      <c r="F222" t="s">
        <v>628</v>
      </c>
    </row>
    <row r="223" spans="1:6" x14ac:dyDescent="0.15">
      <c r="A223" s="2" t="s">
        <v>611</v>
      </c>
      <c r="B223" s="45">
        <v>614</v>
      </c>
      <c r="C223" s="2" t="s">
        <v>401</v>
      </c>
      <c r="D223" t="s">
        <v>629</v>
      </c>
      <c r="F223" t="s">
        <v>629</v>
      </c>
    </row>
    <row r="224" spans="1:6" x14ac:dyDescent="0.15">
      <c r="A224" s="2" t="s">
        <v>931</v>
      </c>
      <c r="B224" s="45">
        <v>615</v>
      </c>
      <c r="C224" s="2" t="s">
        <v>401</v>
      </c>
      <c r="D224" t="s">
        <v>932</v>
      </c>
      <c r="F224" t="s">
        <v>932</v>
      </c>
    </row>
    <row r="225" spans="1:6" x14ac:dyDescent="0.15">
      <c r="A225" s="2" t="s">
        <v>156</v>
      </c>
      <c r="B225" s="45">
        <v>616</v>
      </c>
      <c r="C225" s="2" t="s">
        <v>402</v>
      </c>
      <c r="D225" t="s">
        <v>535</v>
      </c>
      <c r="F225" t="s">
        <v>535</v>
      </c>
    </row>
    <row r="226" spans="1:6" x14ac:dyDescent="0.15">
      <c r="A226" s="2" t="s">
        <v>880</v>
      </c>
      <c r="B226" s="45">
        <v>617</v>
      </c>
      <c r="C226" s="2" t="s">
        <v>403</v>
      </c>
      <c r="D226" t="s">
        <v>778</v>
      </c>
      <c r="F226" t="s">
        <v>778</v>
      </c>
    </row>
    <row r="227" spans="1:6" x14ac:dyDescent="0.15">
      <c r="A227" s="2" t="s">
        <v>157</v>
      </c>
      <c r="B227" s="45">
        <v>618</v>
      </c>
      <c r="C227" s="2" t="s">
        <v>404</v>
      </c>
      <c r="D227" t="s">
        <v>536</v>
      </c>
      <c r="F227" t="s">
        <v>536</v>
      </c>
    </row>
    <row r="228" spans="1:6" x14ac:dyDescent="0.15">
      <c r="A228" s="2" t="s">
        <v>158</v>
      </c>
      <c r="B228" s="45">
        <v>619</v>
      </c>
      <c r="C228" s="2" t="s">
        <v>405</v>
      </c>
      <c r="D228" t="s">
        <v>537</v>
      </c>
      <c r="F228" t="s">
        <v>537</v>
      </c>
    </row>
    <row r="229" spans="1:6" x14ac:dyDescent="0.15">
      <c r="A229" s="2" t="s">
        <v>595</v>
      </c>
      <c r="B229" s="45">
        <v>620</v>
      </c>
      <c r="C229" s="2" t="s">
        <v>405</v>
      </c>
      <c r="D229" t="s">
        <v>596</v>
      </c>
      <c r="F229" t="s">
        <v>596</v>
      </c>
    </row>
    <row r="230" spans="1:6" x14ac:dyDescent="0.15">
      <c r="A230" s="2" t="s">
        <v>159</v>
      </c>
      <c r="B230" s="45">
        <v>621</v>
      </c>
      <c r="C230" s="2" t="s">
        <v>406</v>
      </c>
      <c r="D230" t="s">
        <v>779</v>
      </c>
      <c r="F230" t="s">
        <v>779</v>
      </c>
    </row>
    <row r="231" spans="1:6" x14ac:dyDescent="0.15">
      <c r="A231" s="2" t="s">
        <v>160</v>
      </c>
      <c r="B231" s="45">
        <v>622</v>
      </c>
      <c r="C231" s="2" t="s">
        <v>407</v>
      </c>
      <c r="D231" t="s">
        <v>780</v>
      </c>
      <c r="F231" t="s">
        <v>780</v>
      </c>
    </row>
    <row r="232" spans="1:6" x14ac:dyDescent="0.15">
      <c r="A232" s="2" t="s">
        <v>881</v>
      </c>
      <c r="B232" s="45">
        <v>623</v>
      </c>
      <c r="C232" s="2" t="s">
        <v>409</v>
      </c>
      <c r="D232" t="s">
        <v>781</v>
      </c>
      <c r="F232" t="s">
        <v>781</v>
      </c>
    </row>
    <row r="233" spans="1:6" x14ac:dyDescent="0.15">
      <c r="A233" s="2" t="s">
        <v>882</v>
      </c>
      <c r="B233" s="45">
        <v>624</v>
      </c>
      <c r="C233" s="2" t="s">
        <v>408</v>
      </c>
      <c r="D233" t="s">
        <v>782</v>
      </c>
      <c r="F233" t="s">
        <v>782</v>
      </c>
    </row>
    <row r="234" spans="1:6" x14ac:dyDescent="0.15">
      <c r="A234" s="2" t="s">
        <v>161</v>
      </c>
      <c r="B234" s="45">
        <v>625</v>
      </c>
      <c r="C234" s="2" t="s">
        <v>410</v>
      </c>
      <c r="D234" t="s">
        <v>538</v>
      </c>
      <c r="F234" t="s">
        <v>538</v>
      </c>
    </row>
    <row r="235" spans="1:6" x14ac:dyDescent="0.15">
      <c r="A235" s="2" t="s">
        <v>597</v>
      </c>
      <c r="B235" s="45">
        <v>626</v>
      </c>
      <c r="C235" s="2" t="s">
        <v>411</v>
      </c>
      <c r="D235" t="s">
        <v>783</v>
      </c>
      <c r="F235" t="s">
        <v>783</v>
      </c>
    </row>
    <row r="236" spans="1:6" x14ac:dyDescent="0.15">
      <c r="A236" s="2" t="s">
        <v>598</v>
      </c>
      <c r="B236" s="45">
        <v>627</v>
      </c>
      <c r="C236" s="2" t="s">
        <v>412</v>
      </c>
      <c r="D236" t="s">
        <v>784</v>
      </c>
      <c r="F236" t="s">
        <v>784</v>
      </c>
    </row>
    <row r="237" spans="1:6" x14ac:dyDescent="0.15">
      <c r="A237" s="2" t="s">
        <v>162</v>
      </c>
      <c r="B237" s="45">
        <v>628</v>
      </c>
      <c r="C237" s="2" t="s">
        <v>413</v>
      </c>
      <c r="D237" t="s">
        <v>785</v>
      </c>
      <c r="F237" t="s">
        <v>785</v>
      </c>
    </row>
    <row r="238" spans="1:6" x14ac:dyDescent="0.15">
      <c r="A238" s="2" t="s">
        <v>163</v>
      </c>
      <c r="B238" s="45">
        <v>629</v>
      </c>
      <c r="C238" s="2" t="s">
        <v>414</v>
      </c>
      <c r="D238" t="s">
        <v>786</v>
      </c>
      <c r="F238" t="s">
        <v>786</v>
      </c>
    </row>
    <row r="239" spans="1:6" x14ac:dyDescent="0.15">
      <c r="A239" s="2" t="s">
        <v>164</v>
      </c>
      <c r="B239" s="45">
        <v>630</v>
      </c>
      <c r="C239" s="2" t="s">
        <v>415</v>
      </c>
      <c r="D239" t="s">
        <v>787</v>
      </c>
      <c r="F239" t="s">
        <v>787</v>
      </c>
    </row>
    <row r="240" spans="1:6" x14ac:dyDescent="0.15">
      <c r="A240" s="2" t="s">
        <v>165</v>
      </c>
      <c r="B240" s="45">
        <v>631</v>
      </c>
      <c r="C240" s="2" t="s">
        <v>416</v>
      </c>
      <c r="D240" t="s">
        <v>788</v>
      </c>
      <c r="F240" t="s">
        <v>788</v>
      </c>
    </row>
    <row r="241" spans="1:6" x14ac:dyDescent="0.15">
      <c r="A241" s="2" t="s">
        <v>166</v>
      </c>
      <c r="B241" s="45">
        <v>632</v>
      </c>
      <c r="C241" s="2" t="s">
        <v>417</v>
      </c>
      <c r="D241" t="s">
        <v>789</v>
      </c>
      <c r="F241" t="s">
        <v>789</v>
      </c>
    </row>
    <row r="242" spans="1:6" x14ac:dyDescent="0.15">
      <c r="A242" s="2" t="s">
        <v>167</v>
      </c>
      <c r="B242" s="45">
        <v>701</v>
      </c>
      <c r="C242" s="2" t="s">
        <v>418</v>
      </c>
      <c r="D242" t="s">
        <v>790</v>
      </c>
      <c r="F242" t="s">
        <v>790</v>
      </c>
    </row>
    <row r="243" spans="1:6" x14ac:dyDescent="0.15">
      <c r="A243" s="2" t="s">
        <v>168</v>
      </c>
      <c r="B243" s="45">
        <v>702</v>
      </c>
      <c r="C243" s="2" t="s">
        <v>539</v>
      </c>
      <c r="D243" t="s">
        <v>791</v>
      </c>
      <c r="F243" t="s">
        <v>791</v>
      </c>
    </row>
    <row r="244" spans="1:6" x14ac:dyDescent="0.15">
      <c r="A244" s="2" t="s">
        <v>169</v>
      </c>
      <c r="B244" s="45">
        <v>703</v>
      </c>
      <c r="C244" s="2" t="s">
        <v>419</v>
      </c>
      <c r="D244" t="s">
        <v>792</v>
      </c>
      <c r="F244" t="s">
        <v>792</v>
      </c>
    </row>
    <row r="245" spans="1:6" x14ac:dyDescent="0.15">
      <c r="A245" s="2" t="s">
        <v>170</v>
      </c>
      <c r="B245" s="45">
        <v>704</v>
      </c>
      <c r="C245" s="2" t="s">
        <v>420</v>
      </c>
      <c r="D245" t="s">
        <v>793</v>
      </c>
      <c r="F245" t="s">
        <v>793</v>
      </c>
    </row>
    <row r="246" spans="1:6" x14ac:dyDescent="0.15">
      <c r="A246" s="2" t="s">
        <v>171</v>
      </c>
      <c r="B246" s="45">
        <v>705</v>
      </c>
      <c r="C246" s="2" t="s">
        <v>421</v>
      </c>
      <c r="D246" t="s">
        <v>794</v>
      </c>
      <c r="F246" t="s">
        <v>794</v>
      </c>
    </row>
    <row r="247" spans="1:6" x14ac:dyDescent="0.15">
      <c r="A247" s="2" t="s">
        <v>172</v>
      </c>
      <c r="B247" s="45">
        <v>706</v>
      </c>
      <c r="C247" s="2" t="s">
        <v>422</v>
      </c>
      <c r="D247" t="s">
        <v>795</v>
      </c>
      <c r="F247" t="s">
        <v>795</v>
      </c>
    </row>
    <row r="248" spans="1:6" x14ac:dyDescent="0.15">
      <c r="A248" s="2" t="s">
        <v>173</v>
      </c>
      <c r="B248" s="45">
        <v>707</v>
      </c>
      <c r="C248" s="2" t="s">
        <v>423</v>
      </c>
      <c r="D248" t="s">
        <v>796</v>
      </c>
      <c r="F248" t="s">
        <v>796</v>
      </c>
    </row>
    <row r="249" spans="1:6" x14ac:dyDescent="0.15">
      <c r="A249" s="2" t="s">
        <v>174</v>
      </c>
      <c r="B249" s="45">
        <v>708</v>
      </c>
      <c r="C249" s="2" t="s">
        <v>424</v>
      </c>
      <c r="D249" t="s">
        <v>797</v>
      </c>
      <c r="F249" t="s">
        <v>797</v>
      </c>
    </row>
    <row r="250" spans="1:6" x14ac:dyDescent="0.15">
      <c r="A250" s="2" t="s">
        <v>883</v>
      </c>
      <c r="B250" s="45">
        <v>709</v>
      </c>
      <c r="C250" s="2" t="s">
        <v>540</v>
      </c>
      <c r="D250" t="s">
        <v>798</v>
      </c>
      <c r="F250" t="s">
        <v>798</v>
      </c>
    </row>
    <row r="251" spans="1:6" x14ac:dyDescent="0.15">
      <c r="A251" s="2" t="s">
        <v>175</v>
      </c>
      <c r="B251" s="45">
        <v>710</v>
      </c>
      <c r="C251" s="2" t="s">
        <v>425</v>
      </c>
      <c r="D251" t="s">
        <v>541</v>
      </c>
      <c r="F251" t="s">
        <v>541</v>
      </c>
    </row>
    <row r="252" spans="1:6" x14ac:dyDescent="0.15">
      <c r="A252" s="2" t="s">
        <v>176</v>
      </c>
      <c r="B252" s="45">
        <v>711</v>
      </c>
      <c r="C252" s="2" t="s">
        <v>542</v>
      </c>
      <c r="D252" t="s">
        <v>799</v>
      </c>
      <c r="F252" t="s">
        <v>799</v>
      </c>
    </row>
    <row r="253" spans="1:6" x14ac:dyDescent="0.15">
      <c r="A253" s="2" t="s">
        <v>177</v>
      </c>
      <c r="B253" s="45">
        <v>712</v>
      </c>
      <c r="C253" s="2" t="s">
        <v>426</v>
      </c>
      <c r="D253" t="s">
        <v>543</v>
      </c>
      <c r="F253" t="s">
        <v>543</v>
      </c>
    </row>
    <row r="254" spans="1:6" x14ac:dyDescent="0.15">
      <c r="A254" s="2" t="s">
        <v>178</v>
      </c>
      <c r="B254" s="45">
        <v>713</v>
      </c>
      <c r="C254" s="2" t="s">
        <v>427</v>
      </c>
      <c r="D254" t="s">
        <v>800</v>
      </c>
      <c r="F254" t="s">
        <v>800</v>
      </c>
    </row>
    <row r="255" spans="1:6" x14ac:dyDescent="0.15">
      <c r="A255" s="2" t="s">
        <v>179</v>
      </c>
      <c r="B255" s="45">
        <v>714</v>
      </c>
      <c r="C255" s="2" t="s">
        <v>428</v>
      </c>
      <c r="D255" t="s">
        <v>544</v>
      </c>
      <c r="F255" t="s">
        <v>544</v>
      </c>
    </row>
    <row r="256" spans="1:6" x14ac:dyDescent="0.15">
      <c r="A256" s="2" t="s">
        <v>180</v>
      </c>
      <c r="B256" s="45">
        <v>715</v>
      </c>
      <c r="C256" s="2" t="s">
        <v>429</v>
      </c>
      <c r="D256" t="s">
        <v>545</v>
      </c>
      <c r="F256" t="s">
        <v>545</v>
      </c>
    </row>
    <row r="257" spans="1:6" x14ac:dyDescent="0.15">
      <c r="A257" s="2" t="s">
        <v>884</v>
      </c>
      <c r="B257" s="45">
        <v>716</v>
      </c>
      <c r="C257" s="2" t="s">
        <v>546</v>
      </c>
      <c r="D257" t="s">
        <v>801</v>
      </c>
      <c r="F257" t="s">
        <v>801</v>
      </c>
    </row>
    <row r="258" spans="1:6" x14ac:dyDescent="0.15">
      <c r="A258" s="2" t="s">
        <v>885</v>
      </c>
      <c r="B258" s="45">
        <v>717</v>
      </c>
      <c r="C258" s="2" t="s">
        <v>430</v>
      </c>
      <c r="D258" t="s">
        <v>802</v>
      </c>
      <c r="F258" t="s">
        <v>802</v>
      </c>
    </row>
    <row r="259" spans="1:6" x14ac:dyDescent="0.15">
      <c r="A259" s="2" t="s">
        <v>181</v>
      </c>
      <c r="B259" s="45">
        <v>718</v>
      </c>
      <c r="C259" s="2" t="s">
        <v>431</v>
      </c>
      <c r="D259" t="s">
        <v>547</v>
      </c>
      <c r="F259" t="s">
        <v>547</v>
      </c>
    </row>
    <row r="260" spans="1:6" x14ac:dyDescent="0.15">
      <c r="A260" s="2" t="s">
        <v>182</v>
      </c>
      <c r="B260" s="45">
        <v>719</v>
      </c>
      <c r="C260" s="2" t="s">
        <v>432</v>
      </c>
      <c r="D260" t="s">
        <v>548</v>
      </c>
      <c r="F260" t="s">
        <v>548</v>
      </c>
    </row>
    <row r="261" spans="1:6" x14ac:dyDescent="0.15">
      <c r="A261" s="2" t="s">
        <v>183</v>
      </c>
      <c r="B261" s="45">
        <v>720</v>
      </c>
      <c r="C261" s="2" t="s">
        <v>433</v>
      </c>
      <c r="D261" t="s">
        <v>803</v>
      </c>
      <c r="F261" t="s">
        <v>803</v>
      </c>
    </row>
    <row r="262" spans="1:6" x14ac:dyDescent="0.15">
      <c r="A262" s="2" t="s">
        <v>184</v>
      </c>
      <c r="B262" s="45">
        <v>721</v>
      </c>
      <c r="C262" s="3" t="s">
        <v>434</v>
      </c>
      <c r="D262" t="s">
        <v>804</v>
      </c>
      <c r="F262" t="s">
        <v>804</v>
      </c>
    </row>
    <row r="263" spans="1:6" x14ac:dyDescent="0.15">
      <c r="A263" s="2" t="s">
        <v>185</v>
      </c>
      <c r="B263" s="45">
        <v>722</v>
      </c>
      <c r="C263" s="3" t="s">
        <v>435</v>
      </c>
      <c r="D263" t="s">
        <v>805</v>
      </c>
      <c r="F263" t="s">
        <v>805</v>
      </c>
    </row>
    <row r="264" spans="1:6" x14ac:dyDescent="0.15">
      <c r="A264" s="2" t="s">
        <v>186</v>
      </c>
      <c r="B264" s="45">
        <v>723</v>
      </c>
      <c r="C264" s="3" t="s">
        <v>436</v>
      </c>
      <c r="D264" t="s">
        <v>549</v>
      </c>
      <c r="F264" t="s">
        <v>549</v>
      </c>
    </row>
    <row r="265" spans="1:6" x14ac:dyDescent="0.15">
      <c r="A265" s="2" t="s">
        <v>187</v>
      </c>
      <c r="B265" s="45">
        <v>724</v>
      </c>
      <c r="C265" s="3" t="s">
        <v>437</v>
      </c>
      <c r="D265" t="s">
        <v>550</v>
      </c>
      <c r="F265" t="s">
        <v>550</v>
      </c>
    </row>
    <row r="266" spans="1:6" x14ac:dyDescent="0.15">
      <c r="A266" s="2" t="s">
        <v>188</v>
      </c>
      <c r="B266" s="45">
        <v>725</v>
      </c>
      <c r="C266" s="3" t="s">
        <v>438</v>
      </c>
      <c r="D266" t="s">
        <v>806</v>
      </c>
      <c r="F266" t="s">
        <v>806</v>
      </c>
    </row>
    <row r="267" spans="1:6" x14ac:dyDescent="0.15">
      <c r="A267" s="2" t="s">
        <v>886</v>
      </c>
      <c r="B267" s="45">
        <v>726</v>
      </c>
      <c r="C267" s="3" t="s">
        <v>599</v>
      </c>
      <c r="D267" t="s">
        <v>807</v>
      </c>
      <c r="F267" t="s">
        <v>807</v>
      </c>
    </row>
    <row r="268" spans="1:6" x14ac:dyDescent="0.15">
      <c r="A268" s="2" t="s">
        <v>189</v>
      </c>
      <c r="B268" s="45">
        <v>727</v>
      </c>
      <c r="C268" s="3" t="s">
        <v>900</v>
      </c>
      <c r="D268" t="s">
        <v>551</v>
      </c>
      <c r="F268" t="s">
        <v>551</v>
      </c>
    </row>
    <row r="269" spans="1:6" x14ac:dyDescent="0.15">
      <c r="A269" s="2" t="s">
        <v>190</v>
      </c>
      <c r="B269" s="45">
        <v>728</v>
      </c>
      <c r="C269" s="3" t="s">
        <v>552</v>
      </c>
      <c r="D269" t="s">
        <v>553</v>
      </c>
      <c r="F269" t="s">
        <v>553</v>
      </c>
    </row>
    <row r="270" spans="1:6" x14ac:dyDescent="0.15">
      <c r="A270" s="2" t="s">
        <v>191</v>
      </c>
      <c r="B270" s="45">
        <v>729</v>
      </c>
      <c r="C270" s="4" t="s">
        <v>439</v>
      </c>
      <c r="D270" t="s">
        <v>554</v>
      </c>
      <c r="F270" t="s">
        <v>554</v>
      </c>
    </row>
    <row r="271" spans="1:6" x14ac:dyDescent="0.15">
      <c r="A271" s="2" t="s">
        <v>192</v>
      </c>
      <c r="B271" s="45">
        <v>730</v>
      </c>
      <c r="C271" s="4" t="s">
        <v>440</v>
      </c>
      <c r="D271" t="s">
        <v>555</v>
      </c>
      <c r="F271" t="s">
        <v>555</v>
      </c>
    </row>
    <row r="272" spans="1:6" x14ac:dyDescent="0.15">
      <c r="A272" s="2" t="s">
        <v>887</v>
      </c>
      <c r="B272" s="45">
        <v>731</v>
      </c>
      <c r="C272" s="4" t="s">
        <v>600</v>
      </c>
      <c r="D272" t="s">
        <v>808</v>
      </c>
      <c r="F272" t="s">
        <v>808</v>
      </c>
    </row>
    <row r="273" spans="1:6" x14ac:dyDescent="0.15">
      <c r="A273" s="2" t="s">
        <v>193</v>
      </c>
      <c r="B273" s="45">
        <v>732</v>
      </c>
      <c r="C273" s="3" t="s">
        <v>441</v>
      </c>
      <c r="D273" t="s">
        <v>556</v>
      </c>
      <c r="F273" t="s">
        <v>556</v>
      </c>
    </row>
    <row r="274" spans="1:6" x14ac:dyDescent="0.15">
      <c r="A274" s="2" t="s">
        <v>194</v>
      </c>
      <c r="B274" s="45">
        <v>733</v>
      </c>
      <c r="C274" s="3" t="s">
        <v>442</v>
      </c>
      <c r="D274" t="s">
        <v>557</v>
      </c>
      <c r="F274" t="s">
        <v>557</v>
      </c>
    </row>
    <row r="275" spans="1:6" x14ac:dyDescent="0.15">
      <c r="A275" s="2" t="s">
        <v>195</v>
      </c>
      <c r="B275" s="45">
        <v>734</v>
      </c>
      <c r="C275" s="3" t="s">
        <v>443</v>
      </c>
      <c r="D275" t="s">
        <v>809</v>
      </c>
      <c r="F275" t="s">
        <v>809</v>
      </c>
    </row>
    <row r="276" spans="1:6" x14ac:dyDescent="0.15">
      <c r="A276" s="2" t="s">
        <v>888</v>
      </c>
      <c r="B276" s="45">
        <v>735</v>
      </c>
      <c r="C276" s="3" t="s">
        <v>558</v>
      </c>
      <c r="D276" t="s">
        <v>810</v>
      </c>
      <c r="F276" t="s">
        <v>810</v>
      </c>
    </row>
    <row r="277" spans="1:6" x14ac:dyDescent="0.15">
      <c r="A277" s="2" t="s">
        <v>196</v>
      </c>
      <c r="B277" s="45">
        <v>736</v>
      </c>
      <c r="C277" s="3" t="s">
        <v>444</v>
      </c>
      <c r="D277" t="s">
        <v>559</v>
      </c>
      <c r="F277" t="s">
        <v>559</v>
      </c>
    </row>
    <row r="278" spans="1:6" x14ac:dyDescent="0.15">
      <c r="A278" s="2" t="s">
        <v>889</v>
      </c>
      <c r="B278" s="45">
        <v>737</v>
      </c>
      <c r="C278" s="3" t="s">
        <v>445</v>
      </c>
      <c r="D278" t="s">
        <v>890</v>
      </c>
      <c r="F278" t="s">
        <v>890</v>
      </c>
    </row>
    <row r="279" spans="1:6" x14ac:dyDescent="0.15">
      <c r="A279" s="2" t="s">
        <v>891</v>
      </c>
      <c r="B279" s="45">
        <v>738</v>
      </c>
      <c r="C279" s="3" t="s">
        <v>446</v>
      </c>
      <c r="D279" t="s">
        <v>892</v>
      </c>
      <c r="F279" t="s">
        <v>892</v>
      </c>
    </row>
    <row r="280" spans="1:6" x14ac:dyDescent="0.15">
      <c r="A280" s="2" t="s">
        <v>893</v>
      </c>
      <c r="B280" s="45">
        <v>739</v>
      </c>
      <c r="C280" s="3" t="s">
        <v>560</v>
      </c>
      <c r="D280" t="s">
        <v>894</v>
      </c>
      <c r="F280" t="s">
        <v>894</v>
      </c>
    </row>
    <row r="281" spans="1:6" x14ac:dyDescent="0.15">
      <c r="A281" s="2" t="s">
        <v>895</v>
      </c>
      <c r="B281" s="45">
        <v>740</v>
      </c>
      <c r="C281" s="3" t="s">
        <v>447</v>
      </c>
      <c r="D281" t="s">
        <v>896</v>
      </c>
      <c r="F281" t="s">
        <v>896</v>
      </c>
    </row>
    <row r="282" spans="1:6" x14ac:dyDescent="0.15">
      <c r="A282" s="4" t="s">
        <v>897</v>
      </c>
      <c r="B282" s="46">
        <v>741</v>
      </c>
      <c r="C282" s="3" t="s">
        <v>901</v>
      </c>
      <c r="D282" t="s">
        <v>898</v>
      </c>
      <c r="F282" t="s">
        <v>898</v>
      </c>
    </row>
    <row r="283" spans="1:6" x14ac:dyDescent="0.15">
      <c r="A283" s="4" t="s">
        <v>197</v>
      </c>
      <c r="B283" s="46">
        <v>742</v>
      </c>
      <c r="C283" s="3" t="s">
        <v>448</v>
      </c>
      <c r="D283" t="s">
        <v>811</v>
      </c>
      <c r="F283" t="s">
        <v>811</v>
      </c>
    </row>
  </sheetData>
  <sheetProtection algorithmName="SHA-512" hashValue="tzjMbHP6ztyGrzU7m5sMEx2FdEtfior0eOHq8j6dtejMpSh0fsye8vZZHuv3Z/RA/j+uqzE6E+ZCpg9QM3CJVw==" saltValue="B6U+1xlYkn+SZ2s3j4spvA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40"/>
  <sheetViews>
    <sheetView workbookViewId="0"/>
  </sheetViews>
  <sheetFormatPr defaultRowHeight="13.5" x14ac:dyDescent="0.15"/>
  <cols>
    <col min="1" max="1" width="6.625" customWidth="1"/>
    <col min="2" max="2" width="10.75" customWidth="1"/>
    <col min="3" max="3" width="7.125" customWidth="1"/>
    <col min="4" max="4" width="11.125" customWidth="1"/>
    <col min="5" max="6" width="21.125" customWidth="1"/>
    <col min="7" max="7" width="4.25" customWidth="1"/>
    <col min="10" max="18" width="4.25" customWidth="1"/>
    <col min="19" max="19" width="51" customWidth="1"/>
  </cols>
  <sheetData>
    <row r="1" spans="1:19" x14ac:dyDescent="0.15">
      <c r="A1" s="42" t="str">
        <f>IF(記入!E23="","",VLOOKUP(記入!$P$17,係りリスト,2,FALSE))</f>
        <v/>
      </c>
      <c r="B1" s="42" t="str">
        <f>IF(記入!E23="","",記入!$P$18)</f>
        <v/>
      </c>
      <c r="C1" s="42" t="str">
        <f>IF(記入!E23="","",記入!$D$18)</f>
        <v/>
      </c>
      <c r="D1" s="42" t="str">
        <f>IF(記入!E23="","",VLOOKUP(記入!$D$17,ID!$A$2:$F$300,4,FALSE))</f>
        <v/>
      </c>
      <c r="E1" s="42" t="str">
        <f>IF(記入!E23="","",記入!$D$19)</f>
        <v/>
      </c>
      <c r="F1" s="42" t="str">
        <f>IF(記入!E23="","",記入!$G$19)</f>
        <v/>
      </c>
      <c r="G1" s="42" t="str">
        <f>IF(記入!D23="","",記入!D23)</f>
        <v/>
      </c>
      <c r="H1" s="42" t="str">
        <f>IF(記入!E23="","",記入!E23)</f>
        <v/>
      </c>
      <c r="I1" s="42" t="str">
        <f>IF(記入!F23="","",記入!F23)</f>
        <v/>
      </c>
      <c r="J1" s="42" t="str">
        <f>IF(記入!G23="","",記入!G23)</f>
        <v/>
      </c>
      <c r="K1" s="42" t="str">
        <f>IF(記入!H23="","",記入!H23)</f>
        <v/>
      </c>
      <c r="L1" s="42" t="str">
        <f>IF(記入!I23="","",記入!I23)</f>
        <v/>
      </c>
      <c r="M1" s="42" t="str">
        <f>IF(記入!J23="","",記入!J23)</f>
        <v/>
      </c>
      <c r="N1" s="42" t="str">
        <f>IF(記入!K23="","",記入!K23)</f>
        <v/>
      </c>
      <c r="O1" s="42" t="str">
        <f>IF(記入!L23="","",記入!L23)</f>
        <v/>
      </c>
      <c r="P1" s="42" t="str">
        <f>IF(記入!M23="","",記入!M23)</f>
        <v/>
      </c>
      <c r="Q1" s="42" t="str">
        <f>IF(記入!N23="","",記入!N23)</f>
        <v/>
      </c>
      <c r="R1" s="42" t="str">
        <f>IF(記入!O23="","",記入!O23)</f>
        <v/>
      </c>
      <c r="S1" s="43" t="str">
        <f>IF(記入!P23="","",記入!P23)&amp;IF(記入!D44="","","(連絡欄有)")</f>
        <v/>
      </c>
    </row>
    <row r="2" spans="1:19" x14ac:dyDescent="0.15">
      <c r="A2" s="42" t="str">
        <f>IF(記入!E24="","",VLOOKUP(記入!$P$17,係りリスト,2,FALSE))</f>
        <v/>
      </c>
      <c r="B2" s="42" t="str">
        <f>IF(記入!E24="","",記入!$P$18)</f>
        <v/>
      </c>
      <c r="C2" s="42" t="str">
        <f>IF(記入!E24="","",記入!$D$18)</f>
        <v/>
      </c>
      <c r="D2" s="42" t="str">
        <f>IF(記入!E24="","",VLOOKUP(記入!$D$17,ID!$A$2:$F$300,4,FALSE))</f>
        <v/>
      </c>
      <c r="E2" s="42" t="str">
        <f>IF(記入!E24="","",記入!$D$19)</f>
        <v/>
      </c>
      <c r="F2" s="42" t="str">
        <f>IF(記入!E24="","",記入!$G$19)</f>
        <v/>
      </c>
      <c r="G2" s="42" t="str">
        <f>IF(記入!D24="","",記入!D24)</f>
        <v/>
      </c>
      <c r="H2" s="42" t="str">
        <f>IF(記入!E24="","",記入!E24)</f>
        <v/>
      </c>
      <c r="I2" s="42" t="str">
        <f>IF(記入!F24="","",記入!F24)</f>
        <v/>
      </c>
      <c r="J2" s="42" t="str">
        <f>IF(記入!G24="","",記入!G24)</f>
        <v/>
      </c>
      <c r="K2" s="42" t="str">
        <f>IF(記入!H24="","",記入!H24)</f>
        <v/>
      </c>
      <c r="L2" s="42" t="str">
        <f>IF(記入!I24="","",記入!I24)</f>
        <v/>
      </c>
      <c r="M2" s="42" t="str">
        <f>IF(記入!J24="","",記入!J24)</f>
        <v/>
      </c>
      <c r="N2" s="42" t="str">
        <f>IF(記入!K24="","",記入!K24)</f>
        <v/>
      </c>
      <c r="O2" s="42" t="str">
        <f>IF(記入!L24="","",記入!L24)</f>
        <v/>
      </c>
      <c r="P2" s="42" t="str">
        <f>IF(記入!M24="","",記入!M24)</f>
        <v/>
      </c>
      <c r="Q2" s="42" t="str">
        <f>IF(記入!N24="","",記入!N24)</f>
        <v/>
      </c>
      <c r="R2" s="42" t="str">
        <f>IF(記入!O24="","",記入!O24)</f>
        <v/>
      </c>
      <c r="S2" s="43" t="str">
        <f>IF(記入!P24="","",記入!P24)&amp;IF(記入!D45="","","(連絡欄有)")</f>
        <v/>
      </c>
    </row>
    <row r="3" spans="1:19" x14ac:dyDescent="0.15">
      <c r="A3" s="42" t="str">
        <f>IF(記入!E25="","",VLOOKUP(記入!$P$17,係りリスト,2,FALSE))</f>
        <v/>
      </c>
      <c r="B3" s="42" t="str">
        <f>IF(記入!E25="","",記入!$P$18)</f>
        <v/>
      </c>
      <c r="C3" s="42" t="str">
        <f>IF(記入!E25="","",記入!$D$18)</f>
        <v/>
      </c>
      <c r="D3" s="42" t="str">
        <f>IF(記入!E25="","",VLOOKUP(記入!$D$17,ID!$A$2:$F$300,4,FALSE))</f>
        <v/>
      </c>
      <c r="E3" s="42" t="str">
        <f>IF(記入!E25="","",記入!$D$19)</f>
        <v/>
      </c>
      <c r="F3" s="42" t="str">
        <f>IF(記入!E25="","",記入!$G$19)</f>
        <v/>
      </c>
      <c r="G3" s="42" t="str">
        <f>IF(記入!D25="","",記入!D25)</f>
        <v/>
      </c>
      <c r="H3" s="42" t="str">
        <f>IF(記入!E25="","",記入!E25)</f>
        <v/>
      </c>
      <c r="I3" s="42" t="str">
        <f>IF(記入!F25="","",記入!F25)</f>
        <v/>
      </c>
      <c r="J3" s="42" t="str">
        <f>IF(記入!G25="","",記入!G25)</f>
        <v/>
      </c>
      <c r="K3" s="42" t="str">
        <f>IF(記入!H25="","",記入!H25)</f>
        <v/>
      </c>
      <c r="L3" s="42" t="str">
        <f>IF(記入!I25="","",記入!I25)</f>
        <v/>
      </c>
      <c r="M3" s="42" t="str">
        <f>IF(記入!J25="","",記入!J25)</f>
        <v/>
      </c>
      <c r="N3" s="42" t="str">
        <f>IF(記入!K25="","",記入!K25)</f>
        <v/>
      </c>
      <c r="O3" s="42" t="str">
        <f>IF(記入!L25="","",記入!L25)</f>
        <v/>
      </c>
      <c r="P3" s="42" t="str">
        <f>IF(記入!M25="","",記入!M25)</f>
        <v/>
      </c>
      <c r="Q3" s="42" t="str">
        <f>IF(記入!N25="","",記入!N25)</f>
        <v/>
      </c>
      <c r="R3" s="42" t="str">
        <f>IF(記入!O25="","",記入!O25)</f>
        <v/>
      </c>
      <c r="S3" s="43" t="str">
        <f>IF(記入!P25="","",記入!P25)&amp;IF(記入!D46="","","(連絡欄有)")</f>
        <v/>
      </c>
    </row>
    <row r="4" spans="1:19" x14ac:dyDescent="0.15">
      <c r="A4" s="42" t="str">
        <f>IF(記入!E26="","",VLOOKUP(記入!$P$17,係りリスト,2,FALSE))</f>
        <v/>
      </c>
      <c r="B4" s="42" t="str">
        <f>IF(記入!E26="","",記入!$P$18)</f>
        <v/>
      </c>
      <c r="C4" s="42" t="str">
        <f>IF(記入!E26="","",記入!$D$18)</f>
        <v/>
      </c>
      <c r="D4" s="42" t="str">
        <f>IF(記入!E26="","",VLOOKUP(記入!$D$17,ID!$A$2:$F$300,4,FALSE))</f>
        <v/>
      </c>
      <c r="E4" s="42" t="str">
        <f>IF(記入!E26="","",記入!$D$19)</f>
        <v/>
      </c>
      <c r="F4" s="42" t="str">
        <f>IF(記入!E26="","",記入!$G$19)</f>
        <v/>
      </c>
      <c r="G4" s="42" t="str">
        <f>IF(記入!D26="","",記入!D26)</f>
        <v/>
      </c>
      <c r="H4" s="42" t="str">
        <f>IF(記入!E26="","",記入!E26)</f>
        <v/>
      </c>
      <c r="I4" s="42" t="str">
        <f>IF(記入!F26="","",記入!F26)</f>
        <v/>
      </c>
      <c r="J4" s="42" t="str">
        <f>IF(記入!G26="","",記入!G26)</f>
        <v/>
      </c>
      <c r="K4" s="42" t="str">
        <f>IF(記入!H26="","",記入!H26)</f>
        <v/>
      </c>
      <c r="L4" s="42" t="str">
        <f>IF(記入!I26="","",記入!I26)</f>
        <v/>
      </c>
      <c r="M4" s="42" t="str">
        <f>IF(記入!J26="","",記入!J26)</f>
        <v/>
      </c>
      <c r="N4" s="42" t="str">
        <f>IF(記入!K26="","",記入!K26)</f>
        <v/>
      </c>
      <c r="O4" s="42" t="str">
        <f>IF(記入!L26="","",記入!L26)</f>
        <v/>
      </c>
      <c r="P4" s="42" t="str">
        <f>IF(記入!M26="","",記入!M26)</f>
        <v/>
      </c>
      <c r="Q4" s="42" t="str">
        <f>IF(記入!N26="","",記入!N26)</f>
        <v/>
      </c>
      <c r="R4" s="42" t="str">
        <f>IF(記入!O26="","",記入!O26)</f>
        <v/>
      </c>
      <c r="S4" s="43" t="str">
        <f>IF(記入!P26="","",記入!P26)&amp;IF(記入!D47="","","(連絡欄有)")</f>
        <v/>
      </c>
    </row>
    <row r="5" spans="1:19" x14ac:dyDescent="0.15">
      <c r="A5" s="42" t="str">
        <f>IF(記入!E27="","",VLOOKUP(記入!$P$17,係りリスト,2,FALSE))</f>
        <v/>
      </c>
      <c r="B5" s="42" t="str">
        <f>IF(記入!E27="","",記入!$P$18)</f>
        <v/>
      </c>
      <c r="C5" s="42" t="str">
        <f>IF(記入!E27="","",記入!$D$18)</f>
        <v/>
      </c>
      <c r="D5" s="42" t="str">
        <f>IF(記入!E27="","",VLOOKUP(記入!$D$17,ID!$A$2:$F$300,4,FALSE))</f>
        <v/>
      </c>
      <c r="E5" s="42" t="str">
        <f>IF(記入!E27="","",記入!$D$19)</f>
        <v/>
      </c>
      <c r="F5" s="42" t="str">
        <f>IF(記入!E27="","",記入!$G$19)</f>
        <v/>
      </c>
      <c r="G5" s="42" t="str">
        <f>IF(記入!D27="","",記入!D27)</f>
        <v/>
      </c>
      <c r="H5" s="42" t="str">
        <f>IF(記入!E27="","",記入!E27)</f>
        <v/>
      </c>
      <c r="I5" s="42" t="str">
        <f>IF(記入!F27="","",記入!F27)</f>
        <v/>
      </c>
      <c r="J5" s="42" t="str">
        <f>IF(記入!G27="","",記入!G27)</f>
        <v/>
      </c>
      <c r="K5" s="42" t="str">
        <f>IF(記入!H27="","",記入!H27)</f>
        <v/>
      </c>
      <c r="L5" s="42" t="str">
        <f>IF(記入!I27="","",記入!I27)</f>
        <v/>
      </c>
      <c r="M5" s="42" t="str">
        <f>IF(記入!J27="","",記入!J27)</f>
        <v/>
      </c>
      <c r="N5" s="42" t="str">
        <f>IF(記入!K27="","",記入!K27)</f>
        <v/>
      </c>
      <c r="O5" s="42" t="str">
        <f>IF(記入!L27="","",記入!L27)</f>
        <v/>
      </c>
      <c r="P5" s="42" t="str">
        <f>IF(記入!M27="","",記入!M27)</f>
        <v/>
      </c>
      <c r="Q5" s="42" t="str">
        <f>IF(記入!N27="","",記入!N27)</f>
        <v/>
      </c>
      <c r="R5" s="42" t="str">
        <f>IF(記入!O27="","",記入!O27)</f>
        <v/>
      </c>
      <c r="S5" s="43" t="str">
        <f>IF(記入!P27="","",記入!P27)&amp;IF(記入!D48="","","(連絡欄有)")</f>
        <v/>
      </c>
    </row>
    <row r="6" spans="1:19" x14ac:dyDescent="0.15">
      <c r="A6" s="42" t="str">
        <f>IF(記入!E28="","",VLOOKUP(記入!$P$17,係りリスト,2,FALSE))</f>
        <v/>
      </c>
      <c r="B6" s="42" t="str">
        <f>IF(記入!E28="","",記入!$P$18)</f>
        <v/>
      </c>
      <c r="C6" s="42" t="str">
        <f>IF(記入!E28="","",記入!$D$18)</f>
        <v/>
      </c>
      <c r="D6" s="42" t="str">
        <f>IF(記入!E28="","",VLOOKUP(記入!$D$17,ID!$A$2:$F$300,4,FALSE))</f>
        <v/>
      </c>
      <c r="E6" s="42" t="str">
        <f>IF(記入!E28="","",記入!$D$19)</f>
        <v/>
      </c>
      <c r="F6" s="42" t="str">
        <f>IF(記入!E28="","",記入!$G$19)</f>
        <v/>
      </c>
      <c r="G6" s="42" t="str">
        <f>IF(記入!D28="","",記入!D28)</f>
        <v/>
      </c>
      <c r="H6" s="42" t="str">
        <f>IF(記入!E28="","",記入!E28)</f>
        <v/>
      </c>
      <c r="I6" s="42" t="str">
        <f>IF(記入!F28="","",記入!F28)</f>
        <v/>
      </c>
      <c r="J6" s="42" t="str">
        <f>IF(記入!G28="","",記入!G28)</f>
        <v/>
      </c>
      <c r="K6" s="42" t="str">
        <f>IF(記入!H28="","",記入!H28)</f>
        <v/>
      </c>
      <c r="L6" s="42" t="str">
        <f>IF(記入!I28="","",記入!I28)</f>
        <v/>
      </c>
      <c r="M6" s="42" t="str">
        <f>IF(記入!J28="","",記入!J28)</f>
        <v/>
      </c>
      <c r="N6" s="42" t="str">
        <f>IF(記入!K28="","",記入!K28)</f>
        <v/>
      </c>
      <c r="O6" s="42" t="str">
        <f>IF(記入!L28="","",記入!L28)</f>
        <v/>
      </c>
      <c r="P6" s="42" t="str">
        <f>IF(記入!M28="","",記入!M28)</f>
        <v/>
      </c>
      <c r="Q6" s="42" t="str">
        <f>IF(記入!N28="","",記入!N28)</f>
        <v/>
      </c>
      <c r="R6" s="42" t="str">
        <f>IF(記入!O28="","",記入!O28)</f>
        <v/>
      </c>
      <c r="S6" s="43" t="str">
        <f>IF(記入!P28="","",記入!P28)&amp;IF(記入!D49="","","(連絡欄有)")</f>
        <v/>
      </c>
    </row>
    <row r="7" spans="1:19" x14ac:dyDescent="0.15">
      <c r="A7" s="42" t="str">
        <f>IF(記入!E29="","",VLOOKUP(記入!$P$17,係りリスト,2,FALSE))</f>
        <v/>
      </c>
      <c r="B7" s="42" t="str">
        <f>IF(記入!E29="","",記入!$P$18)</f>
        <v/>
      </c>
      <c r="C7" s="42" t="str">
        <f>IF(記入!E29="","",記入!$D$18)</f>
        <v/>
      </c>
      <c r="D7" s="42" t="str">
        <f>IF(記入!E29="","",VLOOKUP(記入!$D$17,ID!$A$2:$F$300,4,FALSE))</f>
        <v/>
      </c>
      <c r="E7" s="42" t="str">
        <f>IF(記入!E29="","",記入!$D$19)</f>
        <v/>
      </c>
      <c r="F7" s="42" t="str">
        <f>IF(記入!E29="","",記入!$G$19)</f>
        <v/>
      </c>
      <c r="G7" s="42" t="str">
        <f>IF(記入!D29="","",記入!D29)</f>
        <v/>
      </c>
      <c r="H7" s="42" t="str">
        <f>IF(記入!E29="","",記入!E29)</f>
        <v/>
      </c>
      <c r="I7" s="42" t="str">
        <f>IF(記入!F29="","",記入!F29)</f>
        <v/>
      </c>
      <c r="J7" s="42" t="str">
        <f>IF(記入!G29="","",記入!G29)</f>
        <v/>
      </c>
      <c r="K7" s="42" t="str">
        <f>IF(記入!H29="","",記入!H29)</f>
        <v/>
      </c>
      <c r="L7" s="42" t="str">
        <f>IF(記入!I29="","",記入!I29)</f>
        <v/>
      </c>
      <c r="M7" s="42" t="str">
        <f>IF(記入!J29="","",記入!J29)</f>
        <v/>
      </c>
      <c r="N7" s="42" t="str">
        <f>IF(記入!K29="","",記入!K29)</f>
        <v/>
      </c>
      <c r="O7" s="42" t="str">
        <f>IF(記入!L29="","",記入!L29)</f>
        <v/>
      </c>
      <c r="P7" s="42" t="str">
        <f>IF(記入!M29="","",記入!M29)</f>
        <v/>
      </c>
      <c r="Q7" s="42" t="str">
        <f>IF(記入!N29="","",記入!N29)</f>
        <v/>
      </c>
      <c r="R7" s="42" t="str">
        <f>IF(記入!O29="","",記入!O29)</f>
        <v/>
      </c>
      <c r="S7" s="43" t="str">
        <f>IF(記入!P29="","",記入!P29)&amp;IF(記入!D50="","","(連絡欄有)")</f>
        <v/>
      </c>
    </row>
    <row r="8" spans="1:19" x14ac:dyDescent="0.15">
      <c r="A8" s="42" t="str">
        <f>IF(記入!E30="","",VLOOKUP(記入!$P$17,係りリスト,2,FALSE))</f>
        <v/>
      </c>
      <c r="B8" s="42" t="str">
        <f>IF(記入!E30="","",記入!$P$18)</f>
        <v/>
      </c>
      <c r="C8" s="42" t="str">
        <f>IF(記入!E30="","",記入!$D$18)</f>
        <v/>
      </c>
      <c r="D8" s="42" t="str">
        <f>IF(記入!E30="","",VLOOKUP(記入!$D$17,ID!$A$2:$F$300,4,FALSE))</f>
        <v/>
      </c>
      <c r="E8" s="42" t="str">
        <f>IF(記入!E30="","",記入!$D$19)</f>
        <v/>
      </c>
      <c r="F8" s="42" t="str">
        <f>IF(記入!E30="","",記入!$G$19)</f>
        <v/>
      </c>
      <c r="G8" s="42" t="str">
        <f>IF(記入!D30="","",記入!D30)</f>
        <v/>
      </c>
      <c r="H8" s="42" t="str">
        <f>IF(記入!E30="","",記入!E30)</f>
        <v/>
      </c>
      <c r="I8" s="42" t="str">
        <f>IF(記入!F30="","",記入!F30)</f>
        <v/>
      </c>
      <c r="J8" s="42" t="str">
        <f>IF(記入!G30="","",記入!G30)</f>
        <v/>
      </c>
      <c r="K8" s="42" t="str">
        <f>IF(記入!H30="","",記入!H30)</f>
        <v/>
      </c>
      <c r="L8" s="42" t="str">
        <f>IF(記入!I30="","",記入!I30)</f>
        <v/>
      </c>
      <c r="M8" s="42" t="str">
        <f>IF(記入!J30="","",記入!J30)</f>
        <v/>
      </c>
      <c r="N8" s="42" t="str">
        <f>IF(記入!K30="","",記入!K30)</f>
        <v/>
      </c>
      <c r="O8" s="42" t="str">
        <f>IF(記入!L30="","",記入!L30)</f>
        <v/>
      </c>
      <c r="P8" s="42" t="str">
        <f>IF(記入!M30="","",記入!M30)</f>
        <v/>
      </c>
      <c r="Q8" s="42" t="str">
        <f>IF(記入!N30="","",記入!N30)</f>
        <v/>
      </c>
      <c r="R8" s="42" t="str">
        <f>IF(記入!O30="","",記入!O30)</f>
        <v/>
      </c>
      <c r="S8" s="43" t="str">
        <f>IF(記入!P30="","",記入!P30)&amp;IF(記入!D51="","","(連絡欄有)")</f>
        <v/>
      </c>
    </row>
    <row r="9" spans="1:19" x14ac:dyDescent="0.15">
      <c r="A9" s="42" t="str">
        <f>IF(記入!E31="","",VLOOKUP(記入!$P$17,係りリスト,2,FALSE))</f>
        <v/>
      </c>
      <c r="B9" s="42" t="str">
        <f>IF(記入!E31="","",記入!$P$18)</f>
        <v/>
      </c>
      <c r="C9" s="42" t="str">
        <f>IF(記入!E31="","",記入!$D$18)</f>
        <v/>
      </c>
      <c r="D9" s="42" t="str">
        <f>IF(記入!E31="","",VLOOKUP(記入!$D$17,ID!$A$2:$F$300,4,FALSE))</f>
        <v/>
      </c>
      <c r="E9" s="42" t="str">
        <f>IF(記入!E31="","",記入!$D$19)</f>
        <v/>
      </c>
      <c r="F9" s="42" t="str">
        <f>IF(記入!E31="","",記入!$G$19)</f>
        <v/>
      </c>
      <c r="G9" s="42" t="str">
        <f>IF(記入!D31="","",記入!D31)</f>
        <v/>
      </c>
      <c r="H9" s="42" t="str">
        <f>IF(記入!E31="","",記入!E31)</f>
        <v/>
      </c>
      <c r="I9" s="42" t="str">
        <f>IF(記入!F31="","",記入!F31)</f>
        <v/>
      </c>
      <c r="J9" s="42" t="str">
        <f>IF(記入!G31="","",記入!G31)</f>
        <v/>
      </c>
      <c r="K9" s="42" t="str">
        <f>IF(記入!H31="","",記入!H31)</f>
        <v/>
      </c>
      <c r="L9" s="42" t="str">
        <f>IF(記入!I31="","",記入!I31)</f>
        <v/>
      </c>
      <c r="M9" s="42" t="str">
        <f>IF(記入!J31="","",記入!J31)</f>
        <v/>
      </c>
      <c r="N9" s="42" t="str">
        <f>IF(記入!K31="","",記入!K31)</f>
        <v/>
      </c>
      <c r="O9" s="42" t="str">
        <f>IF(記入!L31="","",記入!L31)</f>
        <v/>
      </c>
      <c r="P9" s="42" t="str">
        <f>IF(記入!M31="","",記入!M31)</f>
        <v/>
      </c>
      <c r="Q9" s="42" t="str">
        <f>IF(記入!N31="","",記入!N31)</f>
        <v/>
      </c>
      <c r="R9" s="42" t="str">
        <f>IF(記入!O31="","",記入!O31)</f>
        <v/>
      </c>
      <c r="S9" s="43" t="str">
        <f>IF(記入!P31="","",記入!P31)&amp;IF(記入!D52="","","(連絡欄有)")</f>
        <v/>
      </c>
    </row>
    <row r="10" spans="1:19" x14ac:dyDescent="0.15">
      <c r="A10" s="42" t="str">
        <f>IF(記入!E32="","",VLOOKUP(記入!$P$17,係りリスト,2,FALSE))</f>
        <v/>
      </c>
      <c r="B10" s="42" t="str">
        <f>IF(記入!E32="","",記入!$P$18)</f>
        <v/>
      </c>
      <c r="C10" s="42" t="str">
        <f>IF(記入!E32="","",記入!$D$18)</f>
        <v/>
      </c>
      <c r="D10" s="42" t="str">
        <f>IF(記入!E32="","",VLOOKUP(記入!$D$17,ID!$A$2:$F$300,4,FALSE))</f>
        <v/>
      </c>
      <c r="E10" s="42" t="str">
        <f>IF(記入!E32="","",記入!$D$19)</f>
        <v/>
      </c>
      <c r="F10" s="42" t="str">
        <f>IF(記入!E32="","",記入!$G$19)</f>
        <v/>
      </c>
      <c r="G10" s="42" t="str">
        <f>IF(記入!D32="","",記入!D32)</f>
        <v/>
      </c>
      <c r="H10" s="42" t="str">
        <f>IF(記入!E32="","",記入!E32)</f>
        <v/>
      </c>
      <c r="I10" s="42" t="str">
        <f>IF(記入!F32="","",記入!F32)</f>
        <v/>
      </c>
      <c r="J10" s="42" t="str">
        <f>IF(記入!G32="","",記入!G32)</f>
        <v/>
      </c>
      <c r="K10" s="42" t="str">
        <f>IF(記入!H32="","",記入!H32)</f>
        <v/>
      </c>
      <c r="L10" s="42" t="str">
        <f>IF(記入!I32="","",記入!I32)</f>
        <v/>
      </c>
      <c r="M10" s="42" t="str">
        <f>IF(記入!J32="","",記入!J32)</f>
        <v/>
      </c>
      <c r="N10" s="42" t="str">
        <f>IF(記入!K32="","",記入!K32)</f>
        <v/>
      </c>
      <c r="O10" s="42" t="str">
        <f>IF(記入!L32="","",記入!L32)</f>
        <v/>
      </c>
      <c r="P10" s="42" t="str">
        <f>IF(記入!M32="","",記入!M32)</f>
        <v/>
      </c>
      <c r="Q10" s="42" t="str">
        <f>IF(記入!N32="","",記入!N32)</f>
        <v/>
      </c>
      <c r="R10" s="42" t="str">
        <f>IF(記入!O32="","",記入!O32)</f>
        <v/>
      </c>
      <c r="S10" s="43" t="str">
        <f>IF(記入!P32="","",記入!P32)&amp;IF(記入!D53="","","(連絡欄有)")</f>
        <v/>
      </c>
    </row>
    <row r="11" spans="1:19" x14ac:dyDescent="0.15">
      <c r="A11" s="42" t="str">
        <f>IF(記入!E33="","",VLOOKUP(記入!$P$17,係りリスト,2,FALSE))</f>
        <v/>
      </c>
      <c r="B11" s="42" t="str">
        <f>IF(記入!E33="","",記入!$P$18)</f>
        <v/>
      </c>
      <c r="C11" s="42" t="str">
        <f>IF(記入!E33="","",記入!$D$18)</f>
        <v/>
      </c>
      <c r="D11" s="42" t="str">
        <f>IF(記入!E33="","",VLOOKUP(記入!$D$17,ID!$A$2:$F$300,4,FALSE))</f>
        <v/>
      </c>
      <c r="E11" s="42" t="str">
        <f>IF(記入!E33="","",記入!$D$19)</f>
        <v/>
      </c>
      <c r="F11" s="42" t="str">
        <f>IF(記入!E33="","",記入!$G$19)</f>
        <v/>
      </c>
      <c r="G11" s="42" t="str">
        <f>IF(記入!D33="","",記入!D33)</f>
        <v/>
      </c>
      <c r="H11" s="42" t="str">
        <f>IF(記入!E33="","",記入!E33)</f>
        <v/>
      </c>
      <c r="I11" s="42" t="str">
        <f>IF(記入!F33="","",記入!F33)</f>
        <v/>
      </c>
      <c r="J11" s="42" t="str">
        <f>IF(記入!G33="","",記入!G33)</f>
        <v/>
      </c>
      <c r="K11" s="42" t="str">
        <f>IF(記入!H33="","",記入!H33)</f>
        <v/>
      </c>
      <c r="L11" s="42" t="str">
        <f>IF(記入!I33="","",記入!I33)</f>
        <v/>
      </c>
      <c r="M11" s="42" t="str">
        <f>IF(記入!J33="","",記入!J33)</f>
        <v/>
      </c>
      <c r="N11" s="42" t="str">
        <f>IF(記入!K33="","",記入!K33)</f>
        <v/>
      </c>
      <c r="O11" s="42" t="str">
        <f>IF(記入!L33="","",記入!L33)</f>
        <v/>
      </c>
      <c r="P11" s="42" t="str">
        <f>IF(記入!M33="","",記入!M33)</f>
        <v/>
      </c>
      <c r="Q11" s="42" t="str">
        <f>IF(記入!N33="","",記入!N33)</f>
        <v/>
      </c>
      <c r="R11" s="42" t="str">
        <f>IF(記入!O33="","",記入!O33)</f>
        <v/>
      </c>
      <c r="S11" s="43" t="str">
        <f>IF(記入!P33="","",記入!P33)&amp;IF(記入!D54="","","(連絡欄有)")</f>
        <v/>
      </c>
    </row>
    <row r="12" spans="1:19" x14ac:dyDescent="0.15">
      <c r="A12" s="42" t="str">
        <f>IF(記入!E34="","",VLOOKUP(記入!$P$17,係りリスト,2,FALSE))</f>
        <v/>
      </c>
      <c r="B12" s="42" t="str">
        <f>IF(記入!E34="","",記入!$P$18)</f>
        <v/>
      </c>
      <c r="C12" s="42" t="str">
        <f>IF(記入!E34="","",記入!$D$18)</f>
        <v/>
      </c>
      <c r="D12" s="42" t="str">
        <f>IF(記入!E34="","",VLOOKUP(記入!$D$17,ID!$A$2:$F$300,4,FALSE))</f>
        <v/>
      </c>
      <c r="E12" s="42" t="str">
        <f>IF(記入!E34="","",記入!$D$19)</f>
        <v/>
      </c>
      <c r="F12" s="42" t="str">
        <f>IF(記入!E34="","",記入!$G$19)</f>
        <v/>
      </c>
      <c r="G12" s="42" t="str">
        <f>IF(記入!D34="","",記入!D34)</f>
        <v/>
      </c>
      <c r="H12" s="42" t="str">
        <f>IF(記入!E34="","",記入!E34)</f>
        <v/>
      </c>
      <c r="I12" s="42" t="str">
        <f>IF(記入!F34="","",記入!F34)</f>
        <v/>
      </c>
      <c r="J12" s="42" t="str">
        <f>IF(記入!G34="","",記入!G34)</f>
        <v/>
      </c>
      <c r="K12" s="42" t="str">
        <f>IF(記入!H34="","",記入!H34)</f>
        <v/>
      </c>
      <c r="L12" s="42" t="str">
        <f>IF(記入!I34="","",記入!I34)</f>
        <v/>
      </c>
      <c r="M12" s="42" t="str">
        <f>IF(記入!J34="","",記入!J34)</f>
        <v/>
      </c>
      <c r="N12" s="42" t="str">
        <f>IF(記入!K34="","",記入!K34)</f>
        <v/>
      </c>
      <c r="O12" s="42" t="str">
        <f>IF(記入!L34="","",記入!L34)</f>
        <v/>
      </c>
      <c r="P12" s="42" t="str">
        <f>IF(記入!M34="","",記入!M34)</f>
        <v/>
      </c>
      <c r="Q12" s="42" t="str">
        <f>IF(記入!N34="","",記入!N34)</f>
        <v/>
      </c>
      <c r="R12" s="42" t="str">
        <f>IF(記入!O34="","",記入!O34)</f>
        <v/>
      </c>
      <c r="S12" s="43" t="str">
        <f>IF(記入!P34="","",記入!P34)&amp;IF(記入!D55="","","(連絡欄有)")</f>
        <v/>
      </c>
    </row>
    <row r="13" spans="1:19" x14ac:dyDescent="0.15">
      <c r="A13" s="42" t="str">
        <f>IF(記入!E35="","",VLOOKUP(記入!$P$17,係りリスト,2,FALSE))</f>
        <v/>
      </c>
      <c r="B13" s="42" t="str">
        <f>IF(記入!E35="","",記入!$P$18)</f>
        <v/>
      </c>
      <c r="C13" s="42" t="str">
        <f>IF(記入!E35="","",記入!$D$18)</f>
        <v/>
      </c>
      <c r="D13" s="42" t="str">
        <f>IF(記入!E35="","",VLOOKUP(記入!$D$17,ID!$A$2:$F$300,4,FALSE))</f>
        <v/>
      </c>
      <c r="E13" s="42" t="str">
        <f>IF(記入!E35="","",記入!$D$19)</f>
        <v/>
      </c>
      <c r="F13" s="42" t="str">
        <f>IF(記入!E35="","",記入!$G$19)</f>
        <v/>
      </c>
      <c r="G13" s="42" t="str">
        <f>IF(記入!D35="","",記入!D35)</f>
        <v/>
      </c>
      <c r="H13" s="42" t="str">
        <f>IF(記入!E35="","",記入!E35)</f>
        <v/>
      </c>
      <c r="I13" s="42" t="str">
        <f>IF(記入!F35="","",記入!F35)</f>
        <v/>
      </c>
      <c r="J13" s="42" t="str">
        <f>IF(記入!G35="","",記入!G35)</f>
        <v/>
      </c>
      <c r="K13" s="42" t="str">
        <f>IF(記入!H35="","",記入!H35)</f>
        <v/>
      </c>
      <c r="L13" s="42" t="str">
        <f>IF(記入!I35="","",記入!I35)</f>
        <v/>
      </c>
      <c r="M13" s="42" t="str">
        <f>IF(記入!J35="","",記入!J35)</f>
        <v/>
      </c>
      <c r="N13" s="42" t="str">
        <f>IF(記入!K35="","",記入!K35)</f>
        <v/>
      </c>
      <c r="O13" s="42" t="str">
        <f>IF(記入!L35="","",記入!L35)</f>
        <v/>
      </c>
      <c r="P13" s="42" t="str">
        <f>IF(記入!M35="","",記入!M35)</f>
        <v/>
      </c>
      <c r="Q13" s="42" t="str">
        <f>IF(記入!N35="","",記入!N35)</f>
        <v/>
      </c>
      <c r="R13" s="42" t="str">
        <f>IF(記入!O35="","",記入!O35)</f>
        <v/>
      </c>
      <c r="S13" s="43" t="str">
        <f>IF(記入!P35="","",記入!P35)&amp;IF(記入!D56="","","(連絡欄有)")</f>
        <v/>
      </c>
    </row>
    <row r="14" spans="1:19" x14ac:dyDescent="0.15">
      <c r="A14" s="42" t="str">
        <f>IF(記入!E36="","",VLOOKUP(記入!$P$17,係りリスト,2,FALSE))</f>
        <v/>
      </c>
      <c r="B14" s="42" t="str">
        <f>IF(記入!E36="","",記入!$P$18)</f>
        <v/>
      </c>
      <c r="C14" s="42" t="str">
        <f>IF(記入!E36="","",記入!$D$18)</f>
        <v/>
      </c>
      <c r="D14" s="42" t="str">
        <f>IF(記入!E36="","",VLOOKUP(記入!$D$17,ID!$A$2:$F$300,4,FALSE))</f>
        <v/>
      </c>
      <c r="E14" s="42" t="str">
        <f>IF(記入!E36="","",記入!$D$19)</f>
        <v/>
      </c>
      <c r="F14" s="42" t="str">
        <f>IF(記入!E36="","",記入!$G$19)</f>
        <v/>
      </c>
      <c r="G14" s="42" t="str">
        <f>IF(記入!D36="","",記入!D36)</f>
        <v/>
      </c>
      <c r="H14" s="42" t="str">
        <f>IF(記入!E36="","",記入!E36)</f>
        <v/>
      </c>
      <c r="I14" s="42" t="str">
        <f>IF(記入!F36="","",記入!F36)</f>
        <v/>
      </c>
      <c r="J14" s="42" t="str">
        <f>IF(記入!G36="","",記入!G36)</f>
        <v/>
      </c>
      <c r="K14" s="42" t="str">
        <f>IF(記入!H36="","",記入!H36)</f>
        <v/>
      </c>
      <c r="L14" s="42" t="str">
        <f>IF(記入!I36="","",記入!I36)</f>
        <v/>
      </c>
      <c r="M14" s="42" t="str">
        <f>IF(記入!J36="","",記入!J36)</f>
        <v/>
      </c>
      <c r="N14" s="42" t="str">
        <f>IF(記入!K36="","",記入!K36)</f>
        <v/>
      </c>
      <c r="O14" s="42" t="str">
        <f>IF(記入!L36="","",記入!L36)</f>
        <v/>
      </c>
      <c r="P14" s="42" t="str">
        <f>IF(記入!M36="","",記入!M36)</f>
        <v/>
      </c>
      <c r="Q14" s="42" t="str">
        <f>IF(記入!N36="","",記入!N36)</f>
        <v/>
      </c>
      <c r="R14" s="42" t="str">
        <f>IF(記入!O36="","",記入!O36)</f>
        <v/>
      </c>
      <c r="S14" s="43" t="str">
        <f>IF(記入!P36="","",記入!P36)&amp;IF(記入!D57="","","(連絡欄有)")</f>
        <v/>
      </c>
    </row>
    <row r="15" spans="1:19" x14ac:dyDescent="0.15">
      <c r="A15" s="42" t="str">
        <f>IF(記入!E37="","",VLOOKUP(記入!$P$17,係りリスト,2,FALSE))</f>
        <v/>
      </c>
      <c r="B15" s="42" t="str">
        <f>IF(記入!E37="","",記入!$P$18)</f>
        <v/>
      </c>
      <c r="C15" s="42" t="str">
        <f>IF(記入!E37="","",記入!$D$18)</f>
        <v/>
      </c>
      <c r="D15" s="42" t="str">
        <f>IF(記入!E37="","",VLOOKUP(記入!$D$17,ID!$A$2:$F$300,4,FALSE))</f>
        <v/>
      </c>
      <c r="E15" s="42" t="str">
        <f>IF(記入!E37="","",記入!$D$19)</f>
        <v/>
      </c>
      <c r="F15" s="42" t="str">
        <f>IF(記入!E37="","",記入!$G$19)</f>
        <v/>
      </c>
      <c r="G15" s="42" t="str">
        <f>IF(記入!D37="","",記入!D37)</f>
        <v/>
      </c>
      <c r="H15" s="42" t="str">
        <f>IF(記入!E37="","",記入!E37)</f>
        <v/>
      </c>
      <c r="I15" s="42" t="str">
        <f>IF(記入!F37="","",記入!F37)</f>
        <v/>
      </c>
      <c r="J15" s="42" t="str">
        <f>IF(記入!G37="","",記入!G37)</f>
        <v/>
      </c>
      <c r="K15" s="42" t="str">
        <f>IF(記入!H37="","",記入!H37)</f>
        <v/>
      </c>
      <c r="L15" s="42" t="str">
        <f>IF(記入!I37="","",記入!I37)</f>
        <v/>
      </c>
      <c r="M15" s="42" t="str">
        <f>IF(記入!J37="","",記入!J37)</f>
        <v/>
      </c>
      <c r="N15" s="42" t="str">
        <f>IF(記入!K37="","",記入!K37)</f>
        <v/>
      </c>
      <c r="O15" s="42" t="str">
        <f>IF(記入!L37="","",記入!L37)</f>
        <v/>
      </c>
      <c r="P15" s="42" t="str">
        <f>IF(記入!M37="","",記入!M37)</f>
        <v/>
      </c>
      <c r="Q15" s="42" t="str">
        <f>IF(記入!N37="","",記入!N37)</f>
        <v/>
      </c>
      <c r="R15" s="42" t="str">
        <f>IF(記入!O37="","",記入!O37)</f>
        <v/>
      </c>
      <c r="S15" s="43" t="str">
        <f>IF(記入!P37="","",記入!P37)&amp;IF(記入!D58="","","(連絡欄有)")</f>
        <v/>
      </c>
    </row>
    <row r="16" spans="1:19" x14ac:dyDescent="0.15">
      <c r="A16" s="42" t="str">
        <f>IF(記入!E38="","",VLOOKUP(記入!$P$17,係りリスト,2,FALSE))</f>
        <v/>
      </c>
      <c r="B16" s="42" t="str">
        <f>IF(記入!E38="","",記入!$P$18)</f>
        <v/>
      </c>
      <c r="C16" s="42" t="str">
        <f>IF(記入!E38="","",記入!$D$18)</f>
        <v/>
      </c>
      <c r="D16" s="42" t="str">
        <f>IF(記入!E38="","",VLOOKUP(記入!$D$17,ID!$A$2:$F$300,4,FALSE))</f>
        <v/>
      </c>
      <c r="E16" s="42" t="str">
        <f>IF(記入!E38="","",記入!$D$19)</f>
        <v/>
      </c>
      <c r="F16" s="42" t="str">
        <f>IF(記入!E38="","",記入!$G$19)</f>
        <v/>
      </c>
      <c r="G16" s="42" t="str">
        <f>IF(記入!D38="","",記入!D38)</f>
        <v/>
      </c>
      <c r="H16" s="42" t="str">
        <f>IF(記入!E38="","",記入!E38)</f>
        <v/>
      </c>
      <c r="I16" s="42" t="str">
        <f>IF(記入!F38="","",記入!F38)</f>
        <v/>
      </c>
      <c r="J16" s="42" t="str">
        <f>IF(記入!G38="","",記入!G38)</f>
        <v/>
      </c>
      <c r="K16" s="42" t="str">
        <f>IF(記入!H38="","",記入!H38)</f>
        <v/>
      </c>
      <c r="L16" s="42" t="str">
        <f>IF(記入!I38="","",記入!I38)</f>
        <v/>
      </c>
      <c r="M16" s="42" t="str">
        <f>IF(記入!J38="","",記入!J38)</f>
        <v/>
      </c>
      <c r="N16" s="42" t="str">
        <f>IF(記入!K38="","",記入!K38)</f>
        <v/>
      </c>
      <c r="O16" s="42" t="str">
        <f>IF(記入!L38="","",記入!L38)</f>
        <v/>
      </c>
      <c r="P16" s="42" t="str">
        <f>IF(記入!M38="","",記入!M38)</f>
        <v/>
      </c>
      <c r="Q16" s="42" t="str">
        <f>IF(記入!N38="","",記入!N38)</f>
        <v/>
      </c>
      <c r="R16" s="42" t="str">
        <f>IF(記入!O38="","",記入!O38)</f>
        <v/>
      </c>
      <c r="S16" s="43" t="str">
        <f>IF(記入!P38="","",記入!P38)&amp;IF(記入!D59="","","(連絡欄有)")</f>
        <v/>
      </c>
    </row>
    <row r="17" spans="1:19" x14ac:dyDescent="0.15">
      <c r="A17" s="42" t="str">
        <f>IF(記入!E39="","",VLOOKUP(記入!$P$17,係りリスト,2,FALSE))</f>
        <v/>
      </c>
      <c r="B17" s="42" t="str">
        <f>IF(記入!E39="","",記入!$P$18)</f>
        <v/>
      </c>
      <c r="C17" s="42" t="str">
        <f>IF(記入!E39="","",記入!$D$18)</f>
        <v/>
      </c>
      <c r="D17" s="42" t="str">
        <f>IF(記入!E39="","",VLOOKUP(記入!$D$17,ID!$A$2:$F$300,4,FALSE))</f>
        <v/>
      </c>
      <c r="E17" s="42" t="str">
        <f>IF(記入!E39="","",記入!$D$19)</f>
        <v/>
      </c>
      <c r="F17" s="42" t="str">
        <f>IF(記入!E39="","",記入!$G$19)</f>
        <v/>
      </c>
      <c r="G17" s="42" t="str">
        <f>IF(記入!D39="","",記入!D39)</f>
        <v/>
      </c>
      <c r="H17" s="42" t="str">
        <f>IF(記入!E39="","",記入!E39)</f>
        <v/>
      </c>
      <c r="I17" s="42" t="str">
        <f>IF(記入!F39="","",記入!F39)</f>
        <v/>
      </c>
      <c r="J17" s="42" t="str">
        <f>IF(記入!G39="","",記入!G39)</f>
        <v/>
      </c>
      <c r="K17" s="42" t="str">
        <f>IF(記入!H39="","",記入!H39)</f>
        <v/>
      </c>
      <c r="L17" s="42" t="str">
        <f>IF(記入!I39="","",記入!I39)</f>
        <v/>
      </c>
      <c r="M17" s="42" t="str">
        <f>IF(記入!J39="","",記入!J39)</f>
        <v/>
      </c>
      <c r="N17" s="42" t="str">
        <f>IF(記入!K39="","",記入!K39)</f>
        <v/>
      </c>
      <c r="O17" s="42" t="str">
        <f>IF(記入!L39="","",記入!L39)</f>
        <v/>
      </c>
      <c r="P17" s="42" t="str">
        <f>IF(記入!M39="","",記入!M39)</f>
        <v/>
      </c>
      <c r="Q17" s="42" t="str">
        <f>IF(記入!N39="","",記入!N39)</f>
        <v/>
      </c>
      <c r="R17" s="42" t="str">
        <f>IF(記入!O39="","",記入!O39)</f>
        <v/>
      </c>
      <c r="S17" s="43" t="str">
        <f>IF(記入!P39="","",記入!P39)&amp;IF(記入!D60="","","(連絡欄有)")</f>
        <v/>
      </c>
    </row>
    <row r="18" spans="1:19" x14ac:dyDescent="0.15">
      <c r="A18" s="42" t="str">
        <f>IF(記入!E40="","",VLOOKUP(記入!$P$17,係りリスト,2,FALSE))</f>
        <v/>
      </c>
      <c r="B18" s="42" t="str">
        <f>IF(記入!E40="","",記入!$P$18)</f>
        <v/>
      </c>
      <c r="C18" s="42" t="str">
        <f>IF(記入!E40="","",記入!$D$18)</f>
        <v/>
      </c>
      <c r="D18" s="42" t="str">
        <f>IF(記入!E40="","",VLOOKUP(記入!$D$17,ID!$A$2:$F$300,4,FALSE))</f>
        <v/>
      </c>
      <c r="E18" s="42" t="str">
        <f>IF(記入!E40="","",記入!$D$19)</f>
        <v/>
      </c>
      <c r="F18" s="42" t="str">
        <f>IF(記入!E40="","",記入!$G$19)</f>
        <v/>
      </c>
      <c r="G18" s="42" t="str">
        <f>IF(記入!D40="","",記入!D40)</f>
        <v/>
      </c>
      <c r="H18" s="42" t="str">
        <f>IF(記入!E40="","",記入!E40)</f>
        <v/>
      </c>
      <c r="I18" s="42" t="str">
        <f>IF(記入!F40="","",記入!F40)</f>
        <v/>
      </c>
      <c r="J18" s="42" t="str">
        <f>IF(記入!G40="","",記入!G40)</f>
        <v/>
      </c>
      <c r="K18" s="42" t="str">
        <f>IF(記入!H40="","",記入!H40)</f>
        <v/>
      </c>
      <c r="L18" s="42" t="str">
        <f>IF(記入!I40="","",記入!I40)</f>
        <v/>
      </c>
      <c r="M18" s="42" t="str">
        <f>IF(記入!J40="","",記入!J40)</f>
        <v/>
      </c>
      <c r="N18" s="42" t="str">
        <f>IF(記入!K40="","",記入!K40)</f>
        <v/>
      </c>
      <c r="O18" s="42" t="str">
        <f>IF(記入!L40="","",記入!L40)</f>
        <v/>
      </c>
      <c r="P18" s="42" t="str">
        <f>IF(記入!M40="","",記入!M40)</f>
        <v/>
      </c>
      <c r="Q18" s="42" t="str">
        <f>IF(記入!N40="","",記入!N40)</f>
        <v/>
      </c>
      <c r="R18" s="42" t="str">
        <f>IF(記入!O40="","",記入!O40)</f>
        <v/>
      </c>
      <c r="S18" s="43" t="str">
        <f>IF(記入!P40="","",記入!P40)&amp;IF(記入!D61="","","(連絡欄有)")</f>
        <v/>
      </c>
    </row>
    <row r="19" spans="1:19" x14ac:dyDescent="0.15">
      <c r="A19" s="42" t="str">
        <f>IF(記入!E41="","",VLOOKUP(記入!$P$17,係りリスト,2,FALSE))</f>
        <v/>
      </c>
      <c r="B19" s="42" t="str">
        <f>IF(記入!E41="","",記入!$P$18)</f>
        <v/>
      </c>
      <c r="C19" s="42" t="str">
        <f>IF(記入!E41="","",記入!$D$18)</f>
        <v/>
      </c>
      <c r="D19" s="42" t="str">
        <f>IF(記入!E41="","",VLOOKUP(記入!$D$17,ID!$A$2:$F$300,4,FALSE))</f>
        <v/>
      </c>
      <c r="E19" s="42" t="str">
        <f>IF(記入!E41="","",記入!$D$19)</f>
        <v/>
      </c>
      <c r="F19" s="42" t="str">
        <f>IF(記入!E41="","",記入!$G$19)</f>
        <v/>
      </c>
      <c r="G19" s="42" t="str">
        <f>IF(記入!D41="","",記入!D41)</f>
        <v/>
      </c>
      <c r="H19" s="42" t="str">
        <f>IF(記入!E41="","",記入!E41)</f>
        <v/>
      </c>
      <c r="I19" s="42" t="str">
        <f>IF(記入!F41="","",記入!F41)</f>
        <v/>
      </c>
      <c r="J19" s="42" t="str">
        <f>IF(記入!G41="","",記入!G41)</f>
        <v/>
      </c>
      <c r="K19" s="42" t="str">
        <f>IF(記入!H41="","",記入!H41)</f>
        <v/>
      </c>
      <c r="L19" s="42" t="str">
        <f>IF(記入!I41="","",記入!I41)</f>
        <v/>
      </c>
      <c r="M19" s="42" t="str">
        <f>IF(記入!J41="","",記入!J41)</f>
        <v/>
      </c>
      <c r="N19" s="42" t="str">
        <f>IF(記入!K41="","",記入!K41)</f>
        <v/>
      </c>
      <c r="O19" s="42" t="str">
        <f>IF(記入!L41="","",記入!L41)</f>
        <v/>
      </c>
      <c r="P19" s="42" t="str">
        <f>IF(記入!M41="","",記入!M41)</f>
        <v/>
      </c>
      <c r="Q19" s="42" t="str">
        <f>IF(記入!N41="","",記入!N41)</f>
        <v/>
      </c>
      <c r="R19" s="42" t="str">
        <f>IF(記入!O41="","",記入!O41)</f>
        <v/>
      </c>
      <c r="S19" s="43" t="str">
        <f>IF(記入!P41="","",記入!P41)&amp;IF(記入!D62="","","(連絡欄有)")</f>
        <v/>
      </c>
    </row>
    <row r="20" spans="1:19" x14ac:dyDescent="0.15">
      <c r="A20" s="42" t="str">
        <f>IF(記入!E42="","",VLOOKUP(記入!$P$17,係りリスト,2,FALSE))</f>
        <v/>
      </c>
      <c r="B20" s="42" t="str">
        <f>IF(記入!E42="","",記入!$P$18)</f>
        <v/>
      </c>
      <c r="C20" s="42" t="str">
        <f>IF(記入!E42="","",記入!$D$18)</f>
        <v/>
      </c>
      <c r="D20" s="42" t="str">
        <f>IF(記入!E42="","",VLOOKUP(記入!$D$17,ID!$A$2:$F$300,4,FALSE))</f>
        <v/>
      </c>
      <c r="E20" s="42" t="str">
        <f>IF(記入!E42="","",記入!$D$19)</f>
        <v/>
      </c>
      <c r="F20" s="42" t="str">
        <f>IF(記入!E42="","",記入!$G$19)</f>
        <v/>
      </c>
      <c r="G20" s="42" t="str">
        <f>IF(記入!D42="","",記入!D42)</f>
        <v/>
      </c>
      <c r="H20" s="42" t="str">
        <f>IF(記入!E42="","",記入!E42)</f>
        <v/>
      </c>
      <c r="I20" s="42" t="str">
        <f>IF(記入!F42="","",記入!F42)</f>
        <v/>
      </c>
      <c r="J20" s="42" t="str">
        <f>IF(記入!G42="","",記入!G42)</f>
        <v/>
      </c>
      <c r="K20" s="42" t="str">
        <f>IF(記入!H42="","",記入!H42)</f>
        <v/>
      </c>
      <c r="L20" s="42" t="str">
        <f>IF(記入!I42="","",記入!I42)</f>
        <v/>
      </c>
      <c r="M20" s="42" t="str">
        <f>IF(記入!J42="","",記入!J42)</f>
        <v/>
      </c>
      <c r="N20" s="42" t="str">
        <f>IF(記入!K42="","",記入!K42)</f>
        <v/>
      </c>
      <c r="O20" s="42" t="str">
        <f>IF(記入!L42="","",記入!L42)</f>
        <v/>
      </c>
      <c r="P20" s="42" t="str">
        <f>IF(記入!M42="","",記入!M42)</f>
        <v/>
      </c>
      <c r="Q20" s="42" t="str">
        <f>IF(記入!N42="","",記入!N42)</f>
        <v/>
      </c>
      <c r="R20" s="42" t="str">
        <f>IF(記入!O42="","",記入!O42)</f>
        <v/>
      </c>
      <c r="S20" s="43" t="str">
        <f>IF(記入!P42="","",記入!P42)&amp;IF(記入!D63="","","(連絡欄有)")</f>
        <v/>
      </c>
    </row>
    <row r="21" spans="1:19" x14ac:dyDescent="0.15">
      <c r="A21" s="42" t="str">
        <f>IF(記入!E43="","",VLOOKUP(記入!$P$17,係りリスト,2,FALSE))</f>
        <v/>
      </c>
      <c r="B21" s="42" t="str">
        <f>IF(記入!E43="","",記入!$P$18)</f>
        <v/>
      </c>
      <c r="C21" s="42" t="str">
        <f>IF(記入!E43="","",記入!$D$18)</f>
        <v/>
      </c>
      <c r="D21" s="42" t="str">
        <f>IF(記入!E43="","",VLOOKUP(記入!$D$17,ID!$A$2:$F$300,4,FALSE))</f>
        <v/>
      </c>
      <c r="E21" s="42" t="str">
        <f>IF(記入!E43="","",記入!$D$19)</f>
        <v/>
      </c>
      <c r="F21" s="42" t="str">
        <f>IF(記入!E43="","",記入!$G$19)</f>
        <v/>
      </c>
      <c r="G21" s="42" t="str">
        <f>IF(記入!D43="","",記入!D43)</f>
        <v/>
      </c>
      <c r="H21" s="42" t="str">
        <f>IF(記入!E43="","",記入!E43)</f>
        <v/>
      </c>
      <c r="I21" s="42" t="str">
        <f>IF(記入!F43="","",記入!F43)</f>
        <v/>
      </c>
      <c r="J21" s="42" t="str">
        <f>IF(記入!G43="","",記入!G43)</f>
        <v/>
      </c>
      <c r="K21" s="42" t="str">
        <f>IF(記入!H43="","",記入!H43)</f>
        <v/>
      </c>
      <c r="L21" s="42" t="str">
        <f>IF(記入!I43="","",記入!I43)</f>
        <v/>
      </c>
      <c r="M21" s="42" t="str">
        <f>IF(記入!J43="","",記入!J43)</f>
        <v/>
      </c>
      <c r="N21" s="42" t="str">
        <f>IF(記入!K43="","",記入!K43)</f>
        <v/>
      </c>
      <c r="O21" s="42" t="str">
        <f>IF(記入!L43="","",記入!L43)</f>
        <v/>
      </c>
      <c r="P21" s="42" t="str">
        <f>IF(記入!M43="","",記入!M43)</f>
        <v/>
      </c>
      <c r="Q21" s="42" t="str">
        <f>IF(記入!N43="","",記入!N43)</f>
        <v/>
      </c>
      <c r="R21" s="42" t="str">
        <f>IF(記入!O43="","",記入!O43)</f>
        <v/>
      </c>
      <c r="S21" s="43" t="str">
        <f>IF(記入!P43="","",記入!P43)&amp;IF(記入!D64="","","(連絡欄有)")</f>
        <v/>
      </c>
    </row>
    <row r="22" spans="1:19" x14ac:dyDescent="0.15">
      <c r="A22" s="42" t="str">
        <f>IF(記入!E44="","",VLOOKUP(記入!$P$17,係りリスト,2,FALSE))</f>
        <v/>
      </c>
      <c r="B22" s="42" t="str">
        <f>IF(記入!E44="","",記入!$P$18)</f>
        <v/>
      </c>
      <c r="C22" s="42" t="str">
        <f>IF(記入!E44="","",記入!$D$18)</f>
        <v/>
      </c>
      <c r="D22" s="42" t="str">
        <f>IF(記入!E44="","",VLOOKUP(記入!$D$17,ID!$A$2:$F$300,4,FALSE))</f>
        <v/>
      </c>
      <c r="E22" s="42" t="str">
        <f>IF(記入!E44="","",記入!$D$19)</f>
        <v/>
      </c>
      <c r="F22" s="42" t="str">
        <f>IF(記入!E44="","",記入!$G$19)</f>
        <v/>
      </c>
      <c r="G22" s="42" t="str">
        <f>IF(記入!D44="","",記入!D44)</f>
        <v/>
      </c>
      <c r="H22" s="42" t="str">
        <f>IF(記入!E44="","",記入!E44)</f>
        <v/>
      </c>
      <c r="I22" s="42" t="str">
        <f>IF(記入!F44="","",記入!F44)</f>
        <v/>
      </c>
      <c r="J22" s="42" t="str">
        <f>IF(記入!G44="","",記入!G44)</f>
        <v/>
      </c>
      <c r="K22" s="42" t="str">
        <f>IF(記入!H44="","",記入!H44)</f>
        <v/>
      </c>
      <c r="L22" s="42" t="str">
        <f>IF(記入!I44="","",記入!I44)</f>
        <v/>
      </c>
      <c r="M22" s="42" t="str">
        <f>IF(記入!J44="","",記入!J44)</f>
        <v/>
      </c>
      <c r="N22" s="42" t="str">
        <f>IF(記入!K44="","",記入!K44)</f>
        <v/>
      </c>
      <c r="O22" s="42" t="str">
        <f>IF(記入!L44="","",記入!L44)</f>
        <v/>
      </c>
      <c r="P22" s="42" t="str">
        <f>IF(記入!M44="","",記入!M44)</f>
        <v/>
      </c>
      <c r="Q22" s="42" t="str">
        <f>IF(記入!N44="","",記入!N44)</f>
        <v/>
      </c>
      <c r="R22" s="42" t="str">
        <f>IF(記入!O44="","",記入!O44)</f>
        <v/>
      </c>
      <c r="S22" s="43" t="str">
        <f>IF(記入!P44="","",記入!P44)&amp;IF(記入!D65="","","(連絡欄有)")</f>
        <v/>
      </c>
    </row>
    <row r="23" spans="1:19" x14ac:dyDescent="0.15">
      <c r="A23" s="42" t="str">
        <f>IF(記入!E45="","",VLOOKUP(記入!$P$17,係りリスト,2,FALSE))</f>
        <v/>
      </c>
      <c r="B23" s="42" t="str">
        <f>IF(記入!E45="","",記入!$P$18)</f>
        <v/>
      </c>
      <c r="C23" s="42" t="str">
        <f>IF(記入!E45="","",記入!$D$18)</f>
        <v/>
      </c>
      <c r="D23" s="42" t="str">
        <f>IF(記入!E45="","",VLOOKUP(記入!$D$17,ID!$A$2:$F$300,4,FALSE))</f>
        <v/>
      </c>
      <c r="E23" s="42" t="str">
        <f>IF(記入!E45="","",記入!$D$19)</f>
        <v/>
      </c>
      <c r="F23" s="42" t="str">
        <f>IF(記入!E45="","",記入!$G$19)</f>
        <v/>
      </c>
      <c r="G23" s="42" t="str">
        <f>IF(記入!D45="","",記入!D45)</f>
        <v/>
      </c>
      <c r="H23" s="42" t="str">
        <f>IF(記入!E45="","",記入!E45)</f>
        <v/>
      </c>
      <c r="I23" s="42" t="str">
        <f>IF(記入!F45="","",記入!F45)</f>
        <v/>
      </c>
      <c r="J23" s="42" t="str">
        <f>IF(記入!G45="","",記入!G45)</f>
        <v/>
      </c>
      <c r="K23" s="42" t="str">
        <f>IF(記入!H45="","",記入!H45)</f>
        <v/>
      </c>
      <c r="L23" s="42" t="str">
        <f>IF(記入!I45="","",記入!I45)</f>
        <v/>
      </c>
      <c r="M23" s="42" t="str">
        <f>IF(記入!J45="","",記入!J45)</f>
        <v/>
      </c>
      <c r="N23" s="42" t="str">
        <f>IF(記入!K45="","",記入!K45)</f>
        <v/>
      </c>
      <c r="O23" s="42" t="str">
        <f>IF(記入!L45="","",記入!L45)</f>
        <v/>
      </c>
      <c r="P23" s="42" t="str">
        <f>IF(記入!M45="","",記入!M45)</f>
        <v/>
      </c>
      <c r="Q23" s="42" t="str">
        <f>IF(記入!N45="","",記入!N45)</f>
        <v/>
      </c>
      <c r="R23" s="42" t="str">
        <f>IF(記入!O45="","",記入!O45)</f>
        <v/>
      </c>
      <c r="S23" s="43" t="str">
        <f>IF(記入!P45="","",記入!P45)&amp;IF(記入!D66="","","(連絡欄有)")</f>
        <v/>
      </c>
    </row>
    <row r="24" spans="1:19" x14ac:dyDescent="0.15">
      <c r="A24" s="42" t="str">
        <f>IF(記入!E46="","",VLOOKUP(記入!$P$17,係りリスト,2,FALSE))</f>
        <v/>
      </c>
      <c r="B24" s="42" t="str">
        <f>IF(記入!E46="","",記入!$P$18)</f>
        <v/>
      </c>
      <c r="C24" s="42" t="str">
        <f>IF(記入!E46="","",記入!$D$18)</f>
        <v/>
      </c>
      <c r="D24" s="42" t="str">
        <f>IF(記入!E46="","",VLOOKUP(記入!$D$17,ID!$A$2:$F$300,4,FALSE))</f>
        <v/>
      </c>
      <c r="E24" s="42" t="str">
        <f>IF(記入!E46="","",記入!$D$19)</f>
        <v/>
      </c>
      <c r="F24" s="42" t="str">
        <f>IF(記入!E46="","",記入!$G$19)</f>
        <v/>
      </c>
      <c r="G24" s="42" t="str">
        <f>IF(記入!D46="","",記入!D46)</f>
        <v/>
      </c>
      <c r="H24" s="42" t="str">
        <f>IF(記入!E46="","",記入!E46)</f>
        <v/>
      </c>
      <c r="I24" s="42" t="str">
        <f>IF(記入!F46="","",記入!F46)</f>
        <v/>
      </c>
      <c r="J24" s="42" t="str">
        <f>IF(記入!G46="","",記入!G46)</f>
        <v/>
      </c>
      <c r="K24" s="42" t="str">
        <f>IF(記入!H46="","",記入!H46)</f>
        <v/>
      </c>
      <c r="L24" s="42" t="str">
        <f>IF(記入!I46="","",記入!I46)</f>
        <v/>
      </c>
      <c r="M24" s="42" t="str">
        <f>IF(記入!J46="","",記入!J46)</f>
        <v/>
      </c>
      <c r="N24" s="42" t="str">
        <f>IF(記入!K46="","",記入!K46)</f>
        <v/>
      </c>
      <c r="O24" s="42" t="str">
        <f>IF(記入!L46="","",記入!L46)</f>
        <v/>
      </c>
      <c r="P24" s="42" t="str">
        <f>IF(記入!M46="","",記入!M46)</f>
        <v/>
      </c>
      <c r="Q24" s="42" t="str">
        <f>IF(記入!N46="","",記入!N46)</f>
        <v/>
      </c>
      <c r="R24" s="42" t="str">
        <f>IF(記入!O46="","",記入!O46)</f>
        <v/>
      </c>
      <c r="S24" s="43" t="str">
        <f>IF(記入!P46="","",記入!P46)&amp;IF(記入!D67="","","(連絡欄有)")</f>
        <v/>
      </c>
    </row>
    <row r="25" spans="1:19" x14ac:dyDescent="0.15">
      <c r="A25" s="42" t="str">
        <f>IF(記入!E47="","",VLOOKUP(記入!$P$17,係りリスト,2,FALSE))</f>
        <v/>
      </c>
      <c r="B25" s="42" t="str">
        <f>IF(記入!E47="","",記入!$P$18)</f>
        <v/>
      </c>
      <c r="C25" s="42" t="str">
        <f>IF(記入!E47="","",記入!$D$18)</f>
        <v/>
      </c>
      <c r="D25" s="42" t="str">
        <f>IF(記入!E47="","",VLOOKUP(記入!$D$17,ID!$A$2:$F$300,4,FALSE))</f>
        <v/>
      </c>
      <c r="E25" s="42" t="str">
        <f>IF(記入!E47="","",記入!$D$19)</f>
        <v/>
      </c>
      <c r="F25" s="42" t="str">
        <f>IF(記入!E47="","",記入!$G$19)</f>
        <v/>
      </c>
      <c r="G25" s="42" t="str">
        <f>IF(記入!D47="","",記入!D47)</f>
        <v/>
      </c>
      <c r="H25" s="42" t="str">
        <f>IF(記入!E47="","",記入!E47)</f>
        <v/>
      </c>
      <c r="I25" s="42" t="str">
        <f>IF(記入!F47="","",記入!F47)</f>
        <v/>
      </c>
      <c r="J25" s="42" t="str">
        <f>IF(記入!G47="","",記入!G47)</f>
        <v/>
      </c>
      <c r="K25" s="42" t="str">
        <f>IF(記入!H47="","",記入!H47)</f>
        <v/>
      </c>
      <c r="L25" s="42" t="str">
        <f>IF(記入!I47="","",記入!I47)</f>
        <v/>
      </c>
      <c r="M25" s="42" t="str">
        <f>IF(記入!J47="","",記入!J47)</f>
        <v/>
      </c>
      <c r="N25" s="42" t="str">
        <f>IF(記入!K47="","",記入!K47)</f>
        <v/>
      </c>
      <c r="O25" s="42" t="str">
        <f>IF(記入!L47="","",記入!L47)</f>
        <v/>
      </c>
      <c r="P25" s="42" t="str">
        <f>IF(記入!M47="","",記入!M47)</f>
        <v/>
      </c>
      <c r="Q25" s="42" t="str">
        <f>IF(記入!N47="","",記入!N47)</f>
        <v/>
      </c>
      <c r="R25" s="42" t="str">
        <f>IF(記入!O47="","",記入!O47)</f>
        <v/>
      </c>
      <c r="S25" s="43" t="str">
        <f>IF(記入!P47="","",記入!P47)&amp;IF(記入!D68="","","(連絡欄有)")</f>
        <v/>
      </c>
    </row>
    <row r="26" spans="1:19" x14ac:dyDescent="0.15">
      <c r="A26" s="42" t="str">
        <f>IF(記入!E48="","",VLOOKUP(記入!$P$17,係りリスト,2,FALSE))</f>
        <v/>
      </c>
      <c r="B26" s="42" t="str">
        <f>IF(記入!E48="","",記入!$P$18)</f>
        <v/>
      </c>
      <c r="C26" s="42" t="str">
        <f>IF(記入!E48="","",記入!$D$18)</f>
        <v/>
      </c>
      <c r="D26" s="42" t="str">
        <f>IF(記入!E48="","",VLOOKUP(記入!$D$17,ID!$A$2:$F$300,4,FALSE))</f>
        <v/>
      </c>
      <c r="E26" s="42" t="str">
        <f>IF(記入!E48="","",記入!$D$19)</f>
        <v/>
      </c>
      <c r="F26" s="42" t="str">
        <f>IF(記入!E48="","",記入!$G$19)</f>
        <v/>
      </c>
      <c r="G26" s="42" t="str">
        <f>IF(記入!D48="","",記入!D48)</f>
        <v/>
      </c>
      <c r="H26" s="42" t="str">
        <f>IF(記入!E48="","",記入!E48)</f>
        <v/>
      </c>
      <c r="I26" s="42" t="str">
        <f>IF(記入!F48="","",記入!F48)</f>
        <v/>
      </c>
      <c r="J26" s="42" t="str">
        <f>IF(記入!G48="","",記入!G48)</f>
        <v/>
      </c>
      <c r="K26" s="42" t="str">
        <f>IF(記入!H48="","",記入!H48)</f>
        <v/>
      </c>
      <c r="L26" s="42" t="str">
        <f>IF(記入!I48="","",記入!I48)</f>
        <v/>
      </c>
      <c r="M26" s="42" t="str">
        <f>IF(記入!J48="","",記入!J48)</f>
        <v/>
      </c>
      <c r="N26" s="42" t="str">
        <f>IF(記入!K48="","",記入!K48)</f>
        <v/>
      </c>
      <c r="O26" s="42" t="str">
        <f>IF(記入!L48="","",記入!L48)</f>
        <v/>
      </c>
      <c r="P26" s="42" t="str">
        <f>IF(記入!M48="","",記入!M48)</f>
        <v/>
      </c>
      <c r="Q26" s="42" t="str">
        <f>IF(記入!N48="","",記入!N48)</f>
        <v/>
      </c>
      <c r="R26" s="42" t="str">
        <f>IF(記入!O48="","",記入!O48)</f>
        <v/>
      </c>
      <c r="S26" s="43" t="str">
        <f>IF(記入!P48="","",記入!P48)&amp;IF(記入!D69="","","(連絡欄有)")</f>
        <v/>
      </c>
    </row>
    <row r="27" spans="1:19" x14ac:dyDescent="0.15">
      <c r="A27" s="42" t="str">
        <f>IF(記入!E49="","",VLOOKUP(記入!$P$17,係りリスト,2,FALSE))</f>
        <v/>
      </c>
      <c r="B27" s="42" t="str">
        <f>IF(記入!E49="","",記入!$P$18)</f>
        <v/>
      </c>
      <c r="C27" s="42" t="str">
        <f>IF(記入!E49="","",記入!$D$18)</f>
        <v/>
      </c>
      <c r="D27" s="42" t="str">
        <f>IF(記入!E49="","",VLOOKUP(記入!$D$17,ID!$A$2:$F$300,4,FALSE))</f>
        <v/>
      </c>
      <c r="E27" s="42" t="str">
        <f>IF(記入!E49="","",記入!$D$19)</f>
        <v/>
      </c>
      <c r="F27" s="42" t="str">
        <f>IF(記入!E49="","",記入!$G$19)</f>
        <v/>
      </c>
      <c r="G27" s="42" t="str">
        <f>IF(記入!D49="","",記入!D49)</f>
        <v/>
      </c>
      <c r="H27" s="42" t="str">
        <f>IF(記入!E49="","",記入!E49)</f>
        <v/>
      </c>
      <c r="I27" s="42" t="str">
        <f>IF(記入!F49="","",記入!F49)</f>
        <v/>
      </c>
      <c r="J27" s="42" t="str">
        <f>IF(記入!G49="","",記入!G49)</f>
        <v/>
      </c>
      <c r="K27" s="42" t="str">
        <f>IF(記入!H49="","",記入!H49)</f>
        <v/>
      </c>
      <c r="L27" s="42" t="str">
        <f>IF(記入!I49="","",記入!I49)</f>
        <v/>
      </c>
      <c r="M27" s="42" t="str">
        <f>IF(記入!J49="","",記入!J49)</f>
        <v/>
      </c>
      <c r="N27" s="42" t="str">
        <f>IF(記入!K49="","",記入!K49)</f>
        <v/>
      </c>
      <c r="O27" s="42" t="str">
        <f>IF(記入!L49="","",記入!L49)</f>
        <v/>
      </c>
      <c r="P27" s="42" t="str">
        <f>IF(記入!M49="","",記入!M49)</f>
        <v/>
      </c>
      <c r="Q27" s="42" t="str">
        <f>IF(記入!N49="","",記入!N49)</f>
        <v/>
      </c>
      <c r="R27" s="42" t="str">
        <f>IF(記入!O49="","",記入!O49)</f>
        <v/>
      </c>
      <c r="S27" s="43" t="str">
        <f>IF(記入!P49="","",記入!P49)&amp;IF(記入!D70="","","(連絡欄有)")</f>
        <v/>
      </c>
    </row>
    <row r="28" spans="1:19" x14ac:dyDescent="0.15">
      <c r="A28" s="42" t="str">
        <f>IF(記入!E50="","",VLOOKUP(記入!$P$17,係りリスト,2,FALSE))</f>
        <v/>
      </c>
      <c r="B28" s="42" t="str">
        <f>IF(記入!E50="","",記入!$P$18)</f>
        <v/>
      </c>
      <c r="C28" s="42" t="str">
        <f>IF(記入!E50="","",記入!$D$18)</f>
        <v/>
      </c>
      <c r="D28" s="42" t="str">
        <f>IF(記入!E50="","",VLOOKUP(記入!$D$17,ID!$A$2:$F$300,4,FALSE))</f>
        <v/>
      </c>
      <c r="E28" s="42" t="str">
        <f>IF(記入!E50="","",記入!$D$19)</f>
        <v/>
      </c>
      <c r="F28" s="42" t="str">
        <f>IF(記入!E50="","",記入!$G$19)</f>
        <v/>
      </c>
      <c r="G28" s="42" t="str">
        <f>IF(記入!D50="","",記入!D50)</f>
        <v/>
      </c>
      <c r="H28" s="42" t="str">
        <f>IF(記入!E50="","",記入!E50)</f>
        <v/>
      </c>
      <c r="I28" s="42" t="str">
        <f>IF(記入!F50="","",記入!F50)</f>
        <v/>
      </c>
      <c r="J28" s="42" t="str">
        <f>IF(記入!G50="","",記入!G50)</f>
        <v/>
      </c>
      <c r="K28" s="42" t="str">
        <f>IF(記入!H50="","",記入!H50)</f>
        <v/>
      </c>
      <c r="L28" s="42" t="str">
        <f>IF(記入!I50="","",記入!I50)</f>
        <v/>
      </c>
      <c r="M28" s="42" t="str">
        <f>IF(記入!J50="","",記入!J50)</f>
        <v/>
      </c>
      <c r="N28" s="42" t="str">
        <f>IF(記入!K50="","",記入!K50)</f>
        <v/>
      </c>
      <c r="O28" s="42" t="str">
        <f>IF(記入!L50="","",記入!L50)</f>
        <v/>
      </c>
      <c r="P28" s="42" t="str">
        <f>IF(記入!M50="","",記入!M50)</f>
        <v/>
      </c>
      <c r="Q28" s="42" t="str">
        <f>IF(記入!N50="","",記入!N50)</f>
        <v/>
      </c>
      <c r="R28" s="42" t="str">
        <f>IF(記入!O50="","",記入!O50)</f>
        <v/>
      </c>
      <c r="S28" s="43" t="str">
        <f>IF(記入!P50="","",記入!P50)&amp;IF(記入!D71="","","(連絡欄有)")</f>
        <v/>
      </c>
    </row>
    <row r="29" spans="1:19" x14ac:dyDescent="0.15">
      <c r="A29" s="42" t="str">
        <f>IF(記入!E51="","",VLOOKUP(記入!$P$17,係りリスト,2,FALSE))</f>
        <v/>
      </c>
      <c r="B29" s="42" t="str">
        <f>IF(記入!E51="","",記入!$P$18)</f>
        <v/>
      </c>
      <c r="C29" s="42" t="str">
        <f>IF(記入!E51="","",記入!$D$18)</f>
        <v/>
      </c>
      <c r="D29" s="42" t="str">
        <f>IF(記入!E51="","",VLOOKUP(記入!$D$17,ID!$A$2:$F$300,4,FALSE))</f>
        <v/>
      </c>
      <c r="E29" s="42" t="str">
        <f>IF(記入!E51="","",記入!$D$19)</f>
        <v/>
      </c>
      <c r="F29" s="42" t="str">
        <f>IF(記入!E51="","",記入!$G$19)</f>
        <v/>
      </c>
      <c r="G29" s="42" t="str">
        <f>IF(記入!D51="","",記入!D51)</f>
        <v/>
      </c>
      <c r="H29" s="42" t="str">
        <f>IF(記入!E51="","",記入!E51)</f>
        <v/>
      </c>
      <c r="I29" s="42" t="str">
        <f>IF(記入!F51="","",記入!F51)</f>
        <v/>
      </c>
      <c r="J29" s="42" t="str">
        <f>IF(記入!G51="","",記入!G51)</f>
        <v/>
      </c>
      <c r="K29" s="42" t="str">
        <f>IF(記入!H51="","",記入!H51)</f>
        <v/>
      </c>
      <c r="L29" s="42" t="str">
        <f>IF(記入!I51="","",記入!I51)</f>
        <v/>
      </c>
      <c r="M29" s="42" t="str">
        <f>IF(記入!J51="","",記入!J51)</f>
        <v/>
      </c>
      <c r="N29" s="42" t="str">
        <f>IF(記入!K51="","",記入!K51)</f>
        <v/>
      </c>
      <c r="O29" s="42" t="str">
        <f>IF(記入!L51="","",記入!L51)</f>
        <v/>
      </c>
      <c r="P29" s="42" t="str">
        <f>IF(記入!M51="","",記入!M51)</f>
        <v/>
      </c>
      <c r="Q29" s="42" t="str">
        <f>IF(記入!N51="","",記入!N51)</f>
        <v/>
      </c>
      <c r="R29" s="42" t="str">
        <f>IF(記入!O51="","",記入!O51)</f>
        <v/>
      </c>
      <c r="S29" s="43" t="str">
        <f>IF(記入!P51="","",記入!P51)&amp;IF(記入!D72="","","(連絡欄有)")</f>
        <v/>
      </c>
    </row>
    <row r="30" spans="1:19" x14ac:dyDescent="0.15">
      <c r="A30" s="42" t="str">
        <f>IF(記入!E52="","",VLOOKUP(記入!$P$17,係りリスト,2,FALSE))</f>
        <v/>
      </c>
      <c r="B30" s="42" t="str">
        <f>IF(記入!E52="","",記入!$P$18)</f>
        <v/>
      </c>
      <c r="C30" s="42" t="str">
        <f>IF(記入!E52="","",記入!$D$18)</f>
        <v/>
      </c>
      <c r="D30" s="42" t="str">
        <f>IF(記入!E52="","",VLOOKUP(記入!$D$17,ID!$A$2:$F$300,4,FALSE))</f>
        <v/>
      </c>
      <c r="E30" s="42" t="str">
        <f>IF(記入!E52="","",記入!$D$19)</f>
        <v/>
      </c>
      <c r="F30" s="42" t="str">
        <f>IF(記入!E52="","",記入!$G$19)</f>
        <v/>
      </c>
      <c r="G30" s="42" t="str">
        <f>IF(記入!D52="","",記入!D52)</f>
        <v/>
      </c>
      <c r="H30" s="42" t="str">
        <f>IF(記入!E52="","",記入!E52)</f>
        <v/>
      </c>
      <c r="I30" s="42" t="str">
        <f>IF(記入!F52="","",記入!F52)</f>
        <v/>
      </c>
      <c r="J30" s="42" t="str">
        <f>IF(記入!G52="","",記入!G52)</f>
        <v/>
      </c>
      <c r="K30" s="42" t="str">
        <f>IF(記入!H52="","",記入!H52)</f>
        <v/>
      </c>
      <c r="L30" s="42" t="str">
        <f>IF(記入!I52="","",記入!I52)</f>
        <v/>
      </c>
      <c r="M30" s="42" t="str">
        <f>IF(記入!J52="","",記入!J52)</f>
        <v/>
      </c>
      <c r="N30" s="42" t="str">
        <f>IF(記入!K52="","",記入!K52)</f>
        <v/>
      </c>
      <c r="O30" s="42" t="str">
        <f>IF(記入!L52="","",記入!L52)</f>
        <v/>
      </c>
      <c r="P30" s="42" t="str">
        <f>IF(記入!M52="","",記入!M52)</f>
        <v/>
      </c>
      <c r="Q30" s="42" t="str">
        <f>IF(記入!N52="","",記入!N52)</f>
        <v/>
      </c>
      <c r="R30" s="42" t="str">
        <f>IF(記入!O52="","",記入!O52)</f>
        <v/>
      </c>
      <c r="S30" s="43" t="str">
        <f>IF(記入!P52="","",記入!P52)&amp;IF(記入!D73="","","(連絡欄有)")</f>
        <v/>
      </c>
    </row>
    <row r="31" spans="1:19" x14ac:dyDescent="0.15">
      <c r="D31" s="1"/>
      <c r="E31" s="1"/>
      <c r="F31" s="1"/>
      <c r="G31" s="1"/>
      <c r="H31" s="1"/>
      <c r="I31" s="1"/>
      <c r="J31" s="1"/>
      <c r="K31" s="1"/>
    </row>
    <row r="32" spans="1:19" x14ac:dyDescent="0.15">
      <c r="D32" s="1"/>
      <c r="E32" s="1"/>
      <c r="F32" s="1"/>
      <c r="G32" s="1"/>
      <c r="H32" s="1"/>
      <c r="I32" s="1"/>
      <c r="J32" s="1"/>
      <c r="K32" s="1"/>
    </row>
    <row r="33" spans="4:11" x14ac:dyDescent="0.15">
      <c r="D33" s="1"/>
      <c r="E33" s="1"/>
      <c r="F33" s="1"/>
      <c r="G33" s="1"/>
      <c r="H33" s="1"/>
      <c r="I33" s="1"/>
      <c r="J33" s="1"/>
      <c r="K33" s="1"/>
    </row>
    <row r="34" spans="4:11" x14ac:dyDescent="0.15">
      <c r="D34" s="1"/>
      <c r="E34" s="1"/>
      <c r="F34" s="1"/>
      <c r="G34" s="1"/>
      <c r="H34" s="1"/>
      <c r="I34" s="1"/>
      <c r="J34" s="1"/>
      <c r="K34" s="1"/>
    </row>
    <row r="35" spans="4:11" x14ac:dyDescent="0.15">
      <c r="D35" s="1"/>
      <c r="E35" s="1"/>
      <c r="F35" s="1"/>
      <c r="G35" s="1"/>
      <c r="H35" s="1"/>
      <c r="I35" s="1"/>
      <c r="J35" s="1"/>
      <c r="K35" s="1"/>
    </row>
    <row r="36" spans="4:11" x14ac:dyDescent="0.15">
      <c r="D36" s="1"/>
      <c r="E36" s="1"/>
      <c r="F36" s="1"/>
      <c r="G36" s="1"/>
      <c r="H36" s="1"/>
      <c r="I36" s="1"/>
      <c r="J36" s="1"/>
      <c r="K36" s="1"/>
    </row>
    <row r="37" spans="4:11" x14ac:dyDescent="0.15">
      <c r="D37" s="1"/>
      <c r="E37" s="1"/>
      <c r="F37" s="1"/>
      <c r="G37" s="1"/>
      <c r="H37" s="1"/>
      <c r="I37" s="1"/>
      <c r="J37" s="1"/>
      <c r="K37" s="1"/>
    </row>
    <row r="38" spans="4:11" x14ac:dyDescent="0.15">
      <c r="D38" s="1"/>
      <c r="E38" s="1"/>
      <c r="F38" s="1"/>
      <c r="G38" s="1"/>
      <c r="H38" s="1"/>
      <c r="I38" s="1"/>
      <c r="J38" s="1"/>
      <c r="K38" s="1"/>
    </row>
    <row r="39" spans="4:11" x14ac:dyDescent="0.15">
      <c r="D39" s="1"/>
      <c r="E39" s="1"/>
      <c r="F39" s="1"/>
      <c r="G39" s="1"/>
      <c r="H39" s="1"/>
      <c r="I39" s="1"/>
      <c r="J39" s="1"/>
      <c r="K39" s="1"/>
    </row>
    <row r="40" spans="4:11" x14ac:dyDescent="0.15">
      <c r="D40" s="1"/>
      <c r="E40" s="1"/>
      <c r="F40" s="1"/>
      <c r="G40" s="1"/>
      <c r="H40" s="1"/>
      <c r="I40" s="1"/>
      <c r="J40" s="1"/>
      <c r="K40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</vt:lpstr>
      <vt:lpstr>ID</vt:lpstr>
      <vt:lpstr>集約</vt:lpstr>
      <vt:lpstr>記入!Print_Area</vt:lpstr>
      <vt:lpstr>係りリスト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愛知県高等学校文化連盟</dc:creator>
  <cp:lastModifiedBy>masafumi KONDA</cp:lastModifiedBy>
  <cp:lastPrinted>2024-06-03T07:34:36Z</cp:lastPrinted>
  <dcterms:created xsi:type="dcterms:W3CDTF">2017-10-24T00:36:01Z</dcterms:created>
  <dcterms:modified xsi:type="dcterms:W3CDTF">2025-06-04T03:32:18Z</dcterms:modified>
</cp:coreProperties>
</file>